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15 - OP@LE SI MOA\intégration compta patrimoniale sas immo et BE\pour présentation de jeudi\"/>
    </mc:Choice>
  </mc:AlternateContent>
  <bookViews>
    <workbookView xWindow="0" yWindow="0" windowWidth="16380" windowHeight="8190" tabRatio="446"/>
  </bookViews>
  <sheets>
    <sheet name="Notice" sheetId="6" r:id="rId1"/>
    <sheet name="état initial" sheetId="4" r:id="rId2"/>
    <sheet name="état après correction cl 2" sheetId="1" r:id="rId3"/>
    <sheet name=" état final après correct cl1" sheetId="2" r:id="rId4"/>
  </sheets>
  <calcPr calcId="162913"/>
</workbook>
</file>

<file path=xl/calcChain.xml><?xml version="1.0" encoding="utf-8"?>
<calcChain xmlns="http://schemas.openxmlformats.org/spreadsheetml/2006/main">
  <c r="G17" i="2" l="1"/>
  <c r="H17" i="2"/>
  <c r="G17" i="1"/>
  <c r="H17" i="1"/>
  <c r="H17" i="4"/>
  <c r="H25" i="4" s="1"/>
  <c r="G17" i="4"/>
  <c r="H41" i="2" l="1"/>
  <c r="G41" i="2"/>
  <c r="H40" i="2"/>
  <c r="G40" i="2"/>
  <c r="H39" i="2"/>
  <c r="G39" i="2"/>
  <c r="H38" i="2"/>
  <c r="G38" i="2"/>
  <c r="H37" i="2"/>
  <c r="G37" i="2"/>
  <c r="H36" i="2"/>
  <c r="G36" i="2"/>
  <c r="G42" i="1"/>
  <c r="H42" i="1"/>
  <c r="G43" i="1"/>
  <c r="H43" i="1"/>
  <c r="G44" i="1"/>
  <c r="H44" i="1"/>
  <c r="G45" i="1"/>
  <c r="H45" i="1"/>
  <c r="H41" i="1"/>
  <c r="G41" i="1"/>
  <c r="H40" i="1"/>
  <c r="G40" i="1"/>
  <c r="H39" i="1"/>
  <c r="G39" i="1"/>
  <c r="H38" i="1"/>
  <c r="G38" i="1"/>
  <c r="H37" i="1"/>
  <c r="G37" i="1"/>
  <c r="H36" i="1"/>
  <c r="G36" i="1"/>
  <c r="H10" i="1"/>
  <c r="G10" i="1"/>
  <c r="H36" i="4"/>
  <c r="H37" i="4"/>
  <c r="H38" i="4"/>
  <c r="H39" i="4"/>
  <c r="H40" i="4"/>
  <c r="H41" i="4"/>
  <c r="G36" i="4"/>
  <c r="G37" i="4"/>
  <c r="G38" i="4"/>
  <c r="G39" i="4"/>
  <c r="G40" i="4"/>
  <c r="G41" i="4"/>
  <c r="H10" i="4"/>
  <c r="G10" i="4"/>
  <c r="C25" i="4" l="1"/>
  <c r="D25" i="4"/>
  <c r="C24" i="2"/>
  <c r="C25" i="2" s="1"/>
  <c r="E24" i="2"/>
  <c r="G24" i="2" s="1"/>
  <c r="F47" i="2"/>
  <c r="E47" i="2"/>
  <c r="F25" i="2"/>
  <c r="E25" i="2"/>
  <c r="C47" i="2"/>
  <c r="D46" i="2"/>
  <c r="D47" i="2" s="1"/>
  <c r="H47" i="2" s="1"/>
  <c r="D25" i="2"/>
  <c r="D46" i="1"/>
  <c r="D47" i="1" s="1"/>
  <c r="D2" i="1"/>
  <c r="D2" i="2" s="1"/>
  <c r="H46" i="2"/>
  <c r="G46" i="2"/>
  <c r="H45" i="2"/>
  <c r="G45" i="2"/>
  <c r="H44" i="2"/>
  <c r="G44" i="2"/>
  <c r="H43" i="2"/>
  <c r="G43" i="2"/>
  <c r="H42" i="2"/>
  <c r="G42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4" i="2"/>
  <c r="H23" i="2"/>
  <c r="G23" i="2"/>
  <c r="H22" i="2"/>
  <c r="G22" i="2"/>
  <c r="H21" i="2"/>
  <c r="G21" i="2"/>
  <c r="H20" i="2"/>
  <c r="G20" i="2"/>
  <c r="H19" i="2"/>
  <c r="G19" i="2"/>
  <c r="H18" i="2"/>
  <c r="G18" i="2"/>
  <c r="H16" i="2"/>
  <c r="G16" i="2"/>
  <c r="H15" i="2"/>
  <c r="G15" i="2"/>
  <c r="H14" i="2"/>
  <c r="G14" i="2"/>
  <c r="H9" i="2"/>
  <c r="G9" i="2"/>
  <c r="D25" i="1"/>
  <c r="F47" i="1"/>
  <c r="E47" i="1"/>
  <c r="C47" i="1"/>
  <c r="H46" i="1"/>
  <c r="G4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F25" i="1"/>
  <c r="E25" i="1"/>
  <c r="C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6" i="1"/>
  <c r="G16" i="1"/>
  <c r="H15" i="1"/>
  <c r="G15" i="1"/>
  <c r="H14" i="1"/>
  <c r="G14" i="1"/>
  <c r="H9" i="1"/>
  <c r="G9" i="1"/>
  <c r="P35" i="4"/>
  <c r="S35" i="4"/>
  <c r="H43" i="4"/>
  <c r="H44" i="4"/>
  <c r="H45" i="4"/>
  <c r="H46" i="4"/>
  <c r="G9" i="4"/>
  <c r="G14" i="4"/>
  <c r="G15" i="4"/>
  <c r="G16" i="4"/>
  <c r="G18" i="4"/>
  <c r="G19" i="4"/>
  <c r="G20" i="4"/>
  <c r="G21" i="4"/>
  <c r="G22" i="4"/>
  <c r="G23" i="4"/>
  <c r="G24" i="4"/>
  <c r="H32" i="4"/>
  <c r="H33" i="4"/>
  <c r="H34" i="4"/>
  <c r="H35" i="4"/>
  <c r="G43" i="4"/>
  <c r="C47" i="4"/>
  <c r="H29" i="4"/>
  <c r="G29" i="4"/>
  <c r="G25" i="4" l="1"/>
  <c r="G47" i="2"/>
  <c r="H25" i="2"/>
  <c r="H47" i="1"/>
  <c r="G25" i="2"/>
  <c r="H25" i="1"/>
  <c r="G25" i="1"/>
  <c r="G47" i="1"/>
  <c r="G35" i="4"/>
  <c r="G34" i="4"/>
  <c r="G33" i="4"/>
  <c r="G32" i="4"/>
  <c r="G30" i="4"/>
  <c r="D47" i="4"/>
  <c r="G46" i="4"/>
  <c r="G45" i="4"/>
  <c r="G44" i="4"/>
  <c r="G42" i="4"/>
  <c r="H31" i="4"/>
  <c r="G31" i="4"/>
  <c r="H30" i="4"/>
  <c r="H28" i="4"/>
  <c r="F25" i="4"/>
  <c r="E25" i="4"/>
  <c r="H24" i="4"/>
  <c r="H23" i="4"/>
  <c r="H22" i="4"/>
  <c r="H21" i="4"/>
  <c r="H20" i="4"/>
  <c r="H19" i="4"/>
  <c r="H18" i="4"/>
  <c r="H16" i="4"/>
  <c r="H15" i="4"/>
  <c r="H14" i="4"/>
  <c r="H9" i="4"/>
  <c r="F47" i="4" l="1"/>
  <c r="H47" i="4" s="1"/>
  <c r="H42" i="4"/>
  <c r="G28" i="4"/>
  <c r="E47" i="4"/>
  <c r="G47" i="4" s="1"/>
</calcChain>
</file>

<file path=xl/sharedStrings.xml><?xml version="1.0" encoding="utf-8"?>
<sst xmlns="http://schemas.openxmlformats.org/spreadsheetml/2006/main" count="86" uniqueCount="42">
  <si>
    <t>GFC</t>
  </si>
  <si>
    <t>solde cl1</t>
  </si>
  <si>
    <t>solde cl 2</t>
  </si>
  <si>
    <t>OR 0NEUT</t>
  </si>
  <si>
    <t>EGIMMO/WINCZ</t>
  </si>
  <si>
    <t>Différence GFC – EGIMMO/WINCZ</t>
  </si>
  <si>
    <t>corrections à faire dans EGIMMO WINCZ</t>
  </si>
  <si>
    <t>corrections à faire dans GFC</t>
  </si>
  <si>
    <t>Etablissement</t>
  </si>
  <si>
    <t xml:space="preserve">SITUATION AU </t>
  </si>
  <si>
    <t xml:space="preserve">Débit </t>
  </si>
  <si>
    <t>Crédit</t>
  </si>
  <si>
    <t>-</t>
  </si>
  <si>
    <t>- correction de la fiche n°Y mise au 2182 au lieu du 2183 pour 900€ avec un financement sur FDR</t>
  </si>
  <si>
    <t xml:space="preserve">- </t>
  </si>
  <si>
    <t>ETAPE 1 : mise en concordance des classes 2</t>
  </si>
  <si>
    <t>financement</t>
  </si>
  <si>
    <t>achats ou caution</t>
  </si>
  <si>
    <t>amortissements</t>
  </si>
  <si>
    <t>ETAPE 2 : mise en concordance des classes 1</t>
  </si>
  <si>
    <t>- correction de la fiche n°Z financement sur subvention 1312 et non sur FDR pour 2 522€</t>
  </si>
  <si>
    <t>Incidence des corrections sur les financements cl 1 dans GFC</t>
  </si>
  <si>
    <t>ATTENTION : le montant des financements sur FDR n'est pas repris dans ce tableau. Si la concordance est juste sur les financements par subventions et dotations, il devrait forcément être juste.</t>
  </si>
  <si>
    <t>L'objectif de ce tableur est d'aider à l'analyse et la correction des non concordances entre GFC et les logiciels EGIMMO ou WINCZ</t>
  </si>
  <si>
    <t>l'onglet "état initial" permet de poser la comparaison des balances GFC et EGIMMO WINCZ</t>
  </si>
  <si>
    <t>Les tableaux de droite permettent ensuite de lister et d'anticiper les impacts des corrections à faire pour corriger la classe 2</t>
  </si>
  <si>
    <t>L'onglet "état après correction cl2" permet de refaire le contrôle des balances avec l'impact des corrections précédentes.</t>
  </si>
  <si>
    <t>l'onglet "état final" permet de vérifier que l'on arrive bien à la concordance des balances GFC et EGIMMO WINCZ une fois les actions en classe 2 puis en classe 1 réalisées.</t>
  </si>
  <si>
    <t>financements</t>
  </si>
  <si>
    <t>Débit</t>
  </si>
  <si>
    <t>amortissements (crédit)</t>
  </si>
  <si>
    <t>Achat/caution (débit)</t>
  </si>
  <si>
    <r>
      <t xml:space="preserve">RAPPEL : </t>
    </r>
    <r>
      <rPr>
        <b/>
        <sz val="10"/>
        <color rgb="FF0000FF"/>
        <rFont val="Arial"/>
        <family val="2"/>
      </rPr>
      <t>la création d'une fiche immo se fait toujours avec une date d'entrée du bien ancienne pour avoir toujours ce bien totalement amorti d'office</t>
    </r>
  </si>
  <si>
    <t>- CORRECT1 fiche régul n°A à créer pour 3300€ au 2181 avec un financement sur le 13185</t>
  </si>
  <si>
    <t>CORRECT1</t>
  </si>
  <si>
    <t>- CORRECT2 fiche régul n°X à créer pour 1500€ au 215 avec un financement sur FDR</t>
  </si>
  <si>
    <t>Traduction comptable</t>
  </si>
  <si>
    <t>CORRECT1 OR 0NEUT compte 777 réception au 139</t>
  </si>
  <si>
    <t>CORRECT1 Mandat 0AMOR compte 6811 réception au 2818</t>
  </si>
  <si>
    <t>CORRECT2 mandat 0AMOR compte 6811 réception au 2815</t>
  </si>
  <si>
    <t>les tableaux de droite permettent alors de lister et anticiper les impacts des corrections à faire pour corriger la classe 1.</t>
  </si>
  <si>
    <t>Les exemples entrés sur le tableau n'ont pour but que d'illustrer l'utilisation possible de ce tableau.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</si>
</sst>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14" x14ac:knownFonts="1">
    <font>
      <sz val="10"/>
      <name val="Arial"/>
      <family val="2"/>
    </font>
    <font>
      <b/>
      <sz val="10"/>
      <name val="Arial"/>
      <family val="2"/>
    </font>
    <font>
      <sz val="6.8"/>
      <name val="Times New Roman"/>
      <family val="1"/>
    </font>
    <font>
      <sz val="10"/>
      <color rgb="FF0000FF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theme="5" tint="-0.249977111117893"/>
      <name val="Arial"/>
      <family val="2"/>
    </font>
    <font>
      <b/>
      <u/>
      <sz val="10"/>
      <color rgb="FFFF0000"/>
      <name val="Arial"/>
      <family val="2"/>
    </font>
    <font>
      <b/>
      <sz val="16"/>
      <name val="Arial"/>
      <family val="2"/>
    </font>
    <font>
      <b/>
      <sz val="12"/>
      <color rgb="FF0000FF"/>
      <name val="Arial"/>
      <family val="2"/>
    </font>
    <font>
      <sz val="10"/>
      <color theme="1" tint="0.499984740745262"/>
      <name val="Arial"/>
      <family val="2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44" fontId="0" fillId="0" borderId="0" xfId="1" applyFont="1" applyBorder="1"/>
    <xf numFmtId="0" fontId="0" fillId="0" borderId="0" xfId="0" applyBorder="1"/>
    <xf numFmtId="44" fontId="0" fillId="0" borderId="1" xfId="1" applyFont="1" applyBorder="1"/>
    <xf numFmtId="0" fontId="0" fillId="0" borderId="0" xfId="0" applyFill="1" applyBorder="1"/>
    <xf numFmtId="44" fontId="0" fillId="0" borderId="0" xfId="0" applyNumberFormat="1" applyBorder="1"/>
    <xf numFmtId="44" fontId="0" fillId="0" borderId="0" xfId="1" applyFont="1" applyFill="1" applyBorder="1"/>
    <xf numFmtId="0" fontId="0" fillId="0" borderId="3" xfId="0" applyBorder="1"/>
    <xf numFmtId="0" fontId="3" fillId="5" borderId="3" xfId="0" applyFont="1" applyFill="1" applyBorder="1" applyAlignment="1">
      <alignment horizontal="center"/>
    </xf>
    <xf numFmtId="0" fontId="0" fillId="5" borderId="5" xfId="0" applyFill="1" applyBorder="1"/>
    <xf numFmtId="0" fontId="0" fillId="5" borderId="0" xfId="0" applyFill="1" applyBorder="1"/>
    <xf numFmtId="44" fontId="0" fillId="5" borderId="0" xfId="1" applyFont="1" applyFill="1" applyBorder="1"/>
    <xf numFmtId="44" fontId="0" fillId="0" borderId="6" xfId="0" applyNumberFormat="1" applyBorder="1"/>
    <xf numFmtId="0" fontId="3" fillId="5" borderId="5" xfId="0" applyFont="1" applyFill="1" applyBorder="1"/>
    <xf numFmtId="44" fontId="3" fillId="5" borderId="0" xfId="1" applyFont="1" applyFill="1" applyBorder="1"/>
    <xf numFmtId="0" fontId="0" fillId="0" borderId="5" xfId="0" applyBorder="1"/>
    <xf numFmtId="44" fontId="3" fillId="0" borderId="0" xfId="0" applyNumberFormat="1" applyFont="1" applyBorder="1"/>
    <xf numFmtId="44" fontId="3" fillId="0" borderId="0" xfId="1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9" fillId="0" borderId="0" xfId="0" applyFont="1"/>
    <xf numFmtId="0" fontId="0" fillId="6" borderId="3" xfId="0" applyFont="1" applyFill="1" applyBorder="1" applyAlignment="1">
      <alignment horizontal="center"/>
    </xf>
    <xf numFmtId="44" fontId="0" fillId="0" borderId="9" xfId="1" applyFont="1" applyBorder="1"/>
    <xf numFmtId="0" fontId="1" fillId="6" borderId="3" xfId="0" applyFont="1" applyFill="1" applyBorder="1"/>
    <xf numFmtId="0" fontId="0" fillId="0" borderId="0" xfId="0" applyBorder="1" applyAlignment="1">
      <alignment horizontal="right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44" fontId="0" fillId="0" borderId="0" xfId="1" applyFont="1" applyBorder="1" applyAlignment="1">
      <alignment horizontal="center" vertical="center" wrapText="1"/>
    </xf>
    <xf numFmtId="4" fontId="0" fillId="0" borderId="0" xfId="0" applyNumberFormat="1" applyBorder="1"/>
    <xf numFmtId="0" fontId="3" fillId="0" borderId="3" xfId="0" applyFont="1" applyBorder="1"/>
    <xf numFmtId="44" fontId="1" fillId="0" borderId="0" xfId="0" applyNumberFormat="1" applyFont="1" applyBorder="1"/>
    <xf numFmtId="0" fontId="6" fillId="0" borderId="0" xfId="0" applyFont="1" applyBorder="1"/>
    <xf numFmtId="0" fontId="7" fillId="0" borderId="0" xfId="0" applyFont="1" applyBorder="1" applyAlignment="1"/>
    <xf numFmtId="0" fontId="0" fillId="7" borderId="0" xfId="0" applyFill="1" applyBorder="1"/>
    <xf numFmtId="0" fontId="3" fillId="7" borderId="0" xfId="0" applyFont="1" applyFill="1" applyBorder="1"/>
    <xf numFmtId="44" fontId="7" fillId="0" borderId="2" xfId="0" applyNumberFormat="1" applyFont="1" applyBorder="1"/>
    <xf numFmtId="0" fontId="0" fillId="0" borderId="5" xfId="0" quotePrefix="1" applyBorder="1"/>
    <xf numFmtId="0" fontId="6" fillId="0" borderId="5" xfId="0" quotePrefix="1" applyFont="1" applyBorder="1"/>
    <xf numFmtId="4" fontId="0" fillId="0" borderId="5" xfId="0" applyNumberFormat="1" applyBorder="1"/>
    <xf numFmtId="0" fontId="7" fillId="0" borderId="5" xfId="0" applyFont="1" applyBorder="1" applyAlignment="1"/>
    <xf numFmtId="44" fontId="3" fillId="0" borderId="5" xfId="0" applyNumberFormat="1" applyFont="1" applyBorder="1"/>
    <xf numFmtId="44" fontId="3" fillId="0" borderId="8" xfId="0" applyNumberFormat="1" applyFont="1" applyBorder="1"/>
    <xf numFmtId="0" fontId="7" fillId="5" borderId="3" xfId="0" applyFont="1" applyFill="1" applyBorder="1" applyAlignment="1"/>
    <xf numFmtId="0" fontId="10" fillId="0" borderId="0" xfId="0" applyFont="1" applyBorder="1"/>
    <xf numFmtId="0" fontId="11" fillId="5" borderId="0" xfId="0" applyFont="1" applyFill="1" applyBorder="1" applyAlignment="1">
      <alignment horizontal="left"/>
    </xf>
    <xf numFmtId="0" fontId="8" fillId="0" borderId="0" xfId="0" applyFont="1" applyBorder="1"/>
    <xf numFmtId="44" fontId="0" fillId="0" borderId="9" xfId="0" applyNumberFormat="1" applyBorder="1"/>
    <xf numFmtId="44" fontId="0" fillId="0" borderId="10" xfId="0" applyNumberFormat="1" applyBorder="1"/>
    <xf numFmtId="44" fontId="1" fillId="0" borderId="0" xfId="1" applyFont="1" applyBorder="1" applyAlignment="1">
      <alignment horizontal="center"/>
    </xf>
    <xf numFmtId="0" fontId="13" fillId="0" borderId="0" xfId="0" applyFont="1"/>
    <xf numFmtId="0" fontId="0" fillId="0" borderId="5" xfId="0" quotePrefix="1" applyFont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vertical="center" wrapText="1"/>
    </xf>
    <xf numFmtId="44" fontId="0" fillId="0" borderId="6" xfId="0" applyNumberForma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44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4" fontId="0" fillId="0" borderId="9" xfId="0" applyNumberFormat="1" applyBorder="1" applyAlignment="1"/>
    <xf numFmtId="44" fontId="0" fillId="0" borderId="2" xfId="0" quotePrefix="1" applyNumberFormat="1" applyFont="1" applyBorder="1"/>
    <xf numFmtId="0" fontId="0" fillId="0" borderId="6" xfId="0" applyFill="1" applyBorder="1" applyAlignment="1">
      <alignment vertical="center" wrapText="1"/>
    </xf>
    <xf numFmtId="0" fontId="0" fillId="0" borderId="0" xfId="1" applyNumberFormat="1" applyFont="1" applyBorder="1"/>
    <xf numFmtId="0" fontId="3" fillId="0" borderId="0" xfId="0" applyNumberFormat="1" applyFont="1" applyBorder="1"/>
    <xf numFmtId="0" fontId="0" fillId="0" borderId="0" xfId="1" applyNumberFormat="1" applyFont="1" applyFill="1" applyBorder="1"/>
    <xf numFmtId="0" fontId="3" fillId="5" borderId="3" xfId="0" applyFont="1" applyFill="1" applyBorder="1" applyAlignment="1">
      <alignment horizontal="left"/>
    </xf>
    <xf numFmtId="0" fontId="0" fillId="0" borderId="6" xfId="0" applyBorder="1"/>
    <xf numFmtId="0" fontId="0" fillId="0" borderId="12" xfId="0" applyBorder="1"/>
    <xf numFmtId="0" fontId="1" fillId="0" borderId="12" xfId="0" applyFont="1" applyBorder="1" applyAlignment="1">
      <alignment horizontal="center"/>
    </xf>
    <xf numFmtId="0" fontId="0" fillId="0" borderId="12" xfId="0" applyFont="1" applyBorder="1"/>
    <xf numFmtId="0" fontId="0" fillId="2" borderId="1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4" fontId="0" fillId="3" borderId="12" xfId="0" applyNumberFormat="1" applyFill="1" applyBorder="1" applyAlignment="1"/>
    <xf numFmtId="4" fontId="0" fillId="4" borderId="12" xfId="0" applyNumberFormat="1" applyFill="1" applyBorder="1"/>
    <xf numFmtId="4" fontId="8" fillId="8" borderId="12" xfId="0" applyNumberFormat="1" applyFont="1" applyFill="1" applyBorder="1"/>
    <xf numFmtId="4" fontId="0" fillId="8" borderId="12" xfId="0" applyNumberFormat="1" applyFill="1" applyBorder="1"/>
    <xf numFmtId="4" fontId="0" fillId="2" borderId="12" xfId="0" applyNumberFormat="1" applyFill="1" applyBorder="1"/>
    <xf numFmtId="4" fontId="0" fillId="3" borderId="12" xfId="0" applyNumberFormat="1" applyFill="1" applyBorder="1"/>
    <xf numFmtId="4" fontId="0" fillId="4" borderId="12" xfId="0" applyNumberFormat="1" applyFont="1" applyFill="1" applyBorder="1"/>
    <xf numFmtId="4" fontId="1" fillId="2" borderId="12" xfId="0" applyNumberFormat="1" applyFont="1" applyFill="1" applyBorder="1" applyAlignment="1">
      <alignment horizontal="center"/>
    </xf>
    <xf numFmtId="4" fontId="1" fillId="3" borderId="12" xfId="0" applyNumberFormat="1" applyFont="1" applyFill="1" applyBorder="1" applyAlignment="1">
      <alignment horizontal="center"/>
    </xf>
    <xf numFmtId="4" fontId="1" fillId="4" borderId="12" xfId="0" applyNumberFormat="1" applyFont="1" applyFill="1" applyBorder="1" applyAlignment="1">
      <alignment horizontal="center"/>
    </xf>
    <xf numFmtId="4" fontId="0" fillId="0" borderId="12" xfId="0" applyNumberFormat="1" applyBorder="1"/>
    <xf numFmtId="4" fontId="12" fillId="8" borderId="12" xfId="0" applyNumberFormat="1" applyFont="1" applyFill="1" applyBorder="1"/>
    <xf numFmtId="0" fontId="11" fillId="2" borderId="2" xfId="0" applyFont="1" applyFill="1" applyBorder="1" applyAlignment="1"/>
    <xf numFmtId="0" fontId="7" fillId="2" borderId="11" xfId="0" applyFont="1" applyFill="1" applyBorder="1"/>
    <xf numFmtId="0" fontId="11" fillId="3" borderId="0" xfId="0" applyFont="1" applyFill="1" applyBorder="1" applyAlignment="1">
      <alignment horizontal="left"/>
    </xf>
    <xf numFmtId="0" fontId="0" fillId="5" borderId="4" xfId="0" applyFill="1" applyBorder="1" applyAlignment="1"/>
    <xf numFmtId="4" fontId="12" fillId="8" borderId="12" xfId="0" applyNumberFormat="1" applyFont="1" applyFill="1" applyBorder="1" applyAlignment="1"/>
    <xf numFmtId="0" fontId="0" fillId="2" borderId="12" xfId="0" applyFill="1" applyBorder="1"/>
    <xf numFmtId="0" fontId="0" fillId="0" borderId="12" xfId="0" applyFill="1" applyBorder="1"/>
    <xf numFmtId="164" fontId="0" fillId="0" borderId="0" xfId="0" applyNumberFormat="1"/>
    <xf numFmtId="0" fontId="4" fillId="0" borderId="5" xfId="0" quotePrefix="1" applyFont="1" applyBorder="1"/>
    <xf numFmtId="0" fontId="0" fillId="0" borderId="13" xfId="0" applyFont="1" applyFill="1" applyBorder="1"/>
    <xf numFmtId="0" fontId="0" fillId="0" borderId="0" xfId="0" applyFill="1" applyBorder="1" applyAlignment="1">
      <alignment horizontal="right" vertical="center" wrapText="1"/>
    </xf>
    <xf numFmtId="44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0" borderId="1" xfId="0" applyFill="1" applyBorder="1" applyAlignment="1">
      <alignment horizontal="right" vertical="center" wrapText="1"/>
    </xf>
    <xf numFmtId="44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9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44" fontId="0" fillId="0" borderId="0" xfId="0" applyNumberFormat="1" applyBorder="1" applyAlignment="1">
      <alignment horizontal="center" vertical="center" wrapText="1"/>
    </xf>
    <xf numFmtId="0" fontId="0" fillId="0" borderId="14" xfId="0" applyBorder="1"/>
    <xf numFmtId="44" fontId="0" fillId="0" borderId="15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colors>
    <mruColors>
      <color rgb="FF0000FF"/>
      <color rgb="FF99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7:B17"/>
  <sheetViews>
    <sheetView tabSelected="1" workbookViewId="0">
      <selection activeCell="A17" sqref="A17:XFD17"/>
    </sheetView>
  </sheetViews>
  <sheetFormatPr baseColWidth="10" defaultRowHeight="12.75" x14ac:dyDescent="0.2"/>
  <sheetData>
    <row r="7" spans="2:2" x14ac:dyDescent="0.2">
      <c r="B7" t="s">
        <v>23</v>
      </c>
    </row>
    <row r="9" spans="2:2" x14ac:dyDescent="0.2">
      <c r="B9" t="s">
        <v>24</v>
      </c>
    </row>
    <row r="10" spans="2:2" x14ac:dyDescent="0.2">
      <c r="B10" t="s">
        <v>25</v>
      </c>
    </row>
    <row r="12" spans="2:2" x14ac:dyDescent="0.2">
      <c r="B12" t="s">
        <v>26</v>
      </c>
    </row>
    <row r="13" spans="2:2" x14ac:dyDescent="0.2">
      <c r="B13" t="s">
        <v>40</v>
      </c>
    </row>
    <row r="15" spans="2:2" x14ac:dyDescent="0.2">
      <c r="B15" t="s">
        <v>27</v>
      </c>
    </row>
    <row r="17" spans="2:2" x14ac:dyDescent="0.2">
      <c r="B17" t="s">
        <v>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U57"/>
  <sheetViews>
    <sheetView topLeftCell="J31" workbookViewId="0">
      <selection activeCell="N32" sqref="N32"/>
    </sheetView>
  </sheetViews>
  <sheetFormatPr baseColWidth="10" defaultColWidth="11.5703125" defaultRowHeight="12.75" x14ac:dyDescent="0.2"/>
  <cols>
    <col min="1" max="1" width="1.42578125" customWidth="1"/>
    <col min="2" max="2" width="12.85546875" customWidth="1"/>
    <col min="3" max="6" width="12.5703125" customWidth="1"/>
    <col min="7" max="7" width="15.42578125" customWidth="1"/>
    <col min="8" max="8" width="15.85546875" customWidth="1"/>
    <col min="9" max="9" width="5.5703125" customWidth="1"/>
    <col min="10" max="10" width="3.140625" customWidth="1"/>
    <col min="11" max="11" width="55.28515625" customWidth="1"/>
    <col min="12" max="12" width="11.85546875" customWidth="1"/>
    <col min="13" max="13" width="14.140625" customWidth="1"/>
    <col min="14" max="14" width="14.42578125" bestFit="1" customWidth="1"/>
    <col min="15" max="15" width="18.28515625" customWidth="1"/>
    <col min="16" max="16" width="15.140625" customWidth="1"/>
    <col min="17" max="17" width="14.42578125" bestFit="1" customWidth="1"/>
    <col min="19" max="19" width="14.42578125" bestFit="1" customWidth="1"/>
    <col min="21" max="21" width="14.42578125" bestFit="1" customWidth="1"/>
  </cols>
  <sheetData>
    <row r="2" spans="2:17" ht="20.25" x14ac:dyDescent="0.3">
      <c r="B2" s="2" t="s">
        <v>8</v>
      </c>
      <c r="D2" s="107"/>
      <c r="E2" s="107"/>
      <c r="F2" s="107"/>
      <c r="G2" s="107"/>
      <c r="H2" s="107"/>
      <c r="K2" s="47" t="s">
        <v>15</v>
      </c>
    </row>
    <row r="3" spans="2:17" ht="15.75" customHeight="1" x14ac:dyDescent="0.2">
      <c r="D3" s="106" t="s">
        <v>22</v>
      </c>
      <c r="E3" s="106"/>
      <c r="F3" s="106"/>
      <c r="G3" s="106"/>
      <c r="H3" s="106"/>
      <c r="L3" s="5"/>
      <c r="M3" s="5"/>
      <c r="N3" s="5"/>
    </row>
    <row r="4" spans="2:17" ht="16.5" thickBot="1" x14ac:dyDescent="0.3">
      <c r="D4" s="106"/>
      <c r="E4" s="106"/>
      <c r="F4" s="106"/>
      <c r="G4" s="106"/>
      <c r="H4" s="106"/>
      <c r="I4" s="3"/>
      <c r="J4" s="3"/>
      <c r="K4" s="88" t="s">
        <v>6</v>
      </c>
      <c r="L4" s="48" t="s">
        <v>32</v>
      </c>
      <c r="M4" s="48"/>
    </row>
    <row r="5" spans="2:17" x14ac:dyDescent="0.2">
      <c r="B5" s="53" t="s">
        <v>9</v>
      </c>
      <c r="D5" s="106"/>
      <c r="E5" s="106"/>
      <c r="F5" s="106"/>
      <c r="G5" s="106"/>
      <c r="H5" s="106"/>
      <c r="K5" s="62" t="s">
        <v>33</v>
      </c>
      <c r="L5" s="10"/>
      <c r="M5" s="10"/>
    </row>
    <row r="6" spans="2:17" x14ac:dyDescent="0.2">
      <c r="I6" s="24"/>
      <c r="J6" s="24"/>
      <c r="K6" s="40" t="s">
        <v>35</v>
      </c>
      <c r="L6" s="37"/>
      <c r="M6" s="37"/>
    </row>
    <row r="7" spans="2:17" x14ac:dyDescent="0.2">
      <c r="B7" s="69"/>
      <c r="C7" s="110" t="s">
        <v>0</v>
      </c>
      <c r="D7" s="110"/>
      <c r="E7" s="110" t="s">
        <v>4</v>
      </c>
      <c r="F7" s="110"/>
      <c r="G7" s="110" t="s">
        <v>5</v>
      </c>
      <c r="H7" s="110"/>
      <c r="I7" s="3"/>
      <c r="J7" s="3"/>
      <c r="K7" s="54" t="s">
        <v>13</v>
      </c>
      <c r="L7" s="38"/>
      <c r="M7" s="37"/>
    </row>
    <row r="8" spans="2:17" x14ac:dyDescent="0.2">
      <c r="B8" s="69"/>
      <c r="C8" s="70" t="s">
        <v>10</v>
      </c>
      <c r="D8" s="70" t="s">
        <v>11</v>
      </c>
      <c r="E8" s="70" t="s">
        <v>10</v>
      </c>
      <c r="F8" s="70" t="s">
        <v>11</v>
      </c>
      <c r="G8" s="69"/>
      <c r="H8" s="69"/>
      <c r="K8" s="40" t="s">
        <v>14</v>
      </c>
      <c r="L8" s="38"/>
      <c r="M8" s="37"/>
    </row>
    <row r="9" spans="2:17" ht="15.75" x14ac:dyDescent="0.25">
      <c r="B9" s="71">
        <v>1021</v>
      </c>
      <c r="C9" s="72"/>
      <c r="D9" s="72"/>
      <c r="E9" s="73"/>
      <c r="F9" s="74"/>
      <c r="G9" s="75">
        <f t="shared" ref="G9:G10" si="0">C9-E9</f>
        <v>0</v>
      </c>
      <c r="H9" s="75">
        <f t="shared" ref="H9:H10" si="1">D9-F9</f>
        <v>0</v>
      </c>
      <c r="I9" s="3"/>
      <c r="J9" s="3"/>
      <c r="K9" s="94" t="s">
        <v>36</v>
      </c>
    </row>
    <row r="10" spans="2:17" ht="13.5" thickBot="1" x14ac:dyDescent="0.25">
      <c r="B10" s="69">
        <v>103</v>
      </c>
      <c r="C10" s="91"/>
      <c r="D10" s="91"/>
      <c r="E10" s="73"/>
      <c r="F10" s="74"/>
      <c r="G10" s="75">
        <f t="shared" si="0"/>
        <v>0</v>
      </c>
      <c r="H10" s="75">
        <f t="shared" si="1"/>
        <v>0</v>
      </c>
      <c r="K10" s="40" t="s">
        <v>12</v>
      </c>
    </row>
    <row r="11" spans="2:17" x14ac:dyDescent="0.2">
      <c r="B11" s="71">
        <v>10681</v>
      </c>
      <c r="C11" s="76"/>
      <c r="D11" s="76"/>
      <c r="E11" s="85"/>
      <c r="F11" s="90"/>
      <c r="G11" s="85"/>
      <c r="H11" s="90"/>
      <c r="K11" s="10"/>
      <c r="L11" s="33" t="s">
        <v>31</v>
      </c>
      <c r="M11" s="67" t="s">
        <v>30</v>
      </c>
      <c r="N11" s="10"/>
      <c r="O11" s="108" t="s">
        <v>28</v>
      </c>
      <c r="P11" s="108"/>
      <c r="Q11" s="109"/>
    </row>
    <row r="12" spans="2:17" x14ac:dyDescent="0.2">
      <c r="B12" s="71">
        <v>10684</v>
      </c>
      <c r="C12" s="77"/>
      <c r="D12" s="77"/>
      <c r="E12" s="85"/>
      <c r="F12" s="90"/>
      <c r="G12" s="85"/>
      <c r="H12" s="90"/>
      <c r="K12" s="28">
        <v>2135</v>
      </c>
      <c r="L12" s="5"/>
      <c r="M12" s="64">
        <v>2813</v>
      </c>
      <c r="N12" s="5"/>
      <c r="O12" s="5"/>
      <c r="P12" s="5" t="s">
        <v>29</v>
      </c>
      <c r="Q12" s="68" t="s">
        <v>11</v>
      </c>
    </row>
    <row r="13" spans="2:17" x14ac:dyDescent="0.2">
      <c r="B13" s="71">
        <v>10687</v>
      </c>
      <c r="C13" s="76"/>
      <c r="D13" s="76"/>
      <c r="E13" s="85"/>
      <c r="F13" s="90"/>
      <c r="G13" s="85"/>
      <c r="H13" s="90"/>
      <c r="K13" s="28">
        <v>2145</v>
      </c>
      <c r="L13" s="5"/>
      <c r="M13" s="64">
        <v>2814</v>
      </c>
      <c r="N13" s="5"/>
      <c r="O13" s="5">
        <v>1311</v>
      </c>
      <c r="P13" s="5"/>
      <c r="Q13" s="15"/>
    </row>
    <row r="14" spans="2:17" x14ac:dyDescent="0.2">
      <c r="B14" s="71">
        <v>1069</v>
      </c>
      <c r="C14" s="78"/>
      <c r="D14" s="78"/>
      <c r="E14" s="79"/>
      <c r="F14" s="79"/>
      <c r="G14" s="75">
        <f t="shared" ref="G14:G17" si="2">C14-E14</f>
        <v>0</v>
      </c>
      <c r="H14" s="75">
        <f t="shared" ref="H14:H17" si="3">D14-F14</f>
        <v>0</v>
      </c>
      <c r="K14" s="28">
        <v>215</v>
      </c>
      <c r="L14" s="5">
        <v>1500</v>
      </c>
      <c r="M14" s="64">
        <v>2815</v>
      </c>
      <c r="N14" s="5">
        <v>1500</v>
      </c>
      <c r="O14" s="35">
        <v>1312</v>
      </c>
      <c r="P14" s="5"/>
      <c r="Q14" s="15"/>
    </row>
    <row r="15" spans="2:17" x14ac:dyDescent="0.2">
      <c r="B15" s="71">
        <v>1311</v>
      </c>
      <c r="C15" s="78"/>
      <c r="D15" s="78">
        <v>1200</v>
      </c>
      <c r="E15" s="79"/>
      <c r="F15" s="79">
        <v>1200</v>
      </c>
      <c r="G15" s="75">
        <f t="shared" si="2"/>
        <v>0</v>
      </c>
      <c r="H15" s="75">
        <f t="shared" si="3"/>
        <v>0</v>
      </c>
      <c r="K15" s="28">
        <v>2181</v>
      </c>
      <c r="L15" s="5">
        <v>3300</v>
      </c>
      <c r="M15" s="64">
        <v>2816</v>
      </c>
      <c r="N15" s="5"/>
      <c r="O15" s="5">
        <v>13181</v>
      </c>
      <c r="P15" s="7"/>
      <c r="Q15" s="15"/>
    </row>
    <row r="16" spans="2:17" x14ac:dyDescent="0.2">
      <c r="B16" s="71">
        <v>1312</v>
      </c>
      <c r="C16" s="78"/>
      <c r="D16" s="78">
        <v>2522</v>
      </c>
      <c r="E16" s="79"/>
      <c r="F16" s="79"/>
      <c r="G16" s="75">
        <f t="shared" si="2"/>
        <v>0</v>
      </c>
      <c r="H16" s="80">
        <f t="shared" si="3"/>
        <v>2522</v>
      </c>
      <c r="K16" s="28">
        <v>2182</v>
      </c>
      <c r="L16" s="5">
        <v>-900</v>
      </c>
      <c r="M16" s="64">
        <v>2818</v>
      </c>
      <c r="N16" s="66">
        <v>3300</v>
      </c>
      <c r="O16" s="5">
        <v>13182</v>
      </c>
      <c r="P16" s="56"/>
      <c r="Q16" s="57"/>
    </row>
    <row r="17" spans="2:19" x14ac:dyDescent="0.2">
      <c r="B17" s="95">
        <v>1313</v>
      </c>
      <c r="C17" s="78"/>
      <c r="D17" s="78"/>
      <c r="E17" s="79"/>
      <c r="F17" s="79"/>
      <c r="G17" s="75">
        <f t="shared" si="2"/>
        <v>0</v>
      </c>
      <c r="H17" s="80">
        <f t="shared" si="3"/>
        <v>0</v>
      </c>
      <c r="K17" s="28">
        <v>2183</v>
      </c>
      <c r="L17" s="5">
        <v>900</v>
      </c>
      <c r="M17" s="64"/>
      <c r="N17" s="5"/>
      <c r="O17" s="35">
        <v>13185</v>
      </c>
      <c r="P17" s="5"/>
      <c r="Q17" s="63">
        <v>3300</v>
      </c>
    </row>
    <row r="18" spans="2:19" x14ac:dyDescent="0.2">
      <c r="B18" s="71">
        <v>13181</v>
      </c>
      <c r="C18" s="78"/>
      <c r="D18" s="78">
        <v>1600</v>
      </c>
      <c r="E18" s="79"/>
      <c r="F18" s="79">
        <v>1600</v>
      </c>
      <c r="G18" s="75">
        <f t="shared" ref="G18:H24" si="4">C18-E18</f>
        <v>0</v>
      </c>
      <c r="H18" s="75">
        <f t="shared" si="4"/>
        <v>0</v>
      </c>
      <c r="K18" s="28">
        <v>2184</v>
      </c>
      <c r="L18" s="5"/>
      <c r="M18" s="64"/>
      <c r="N18" s="5"/>
      <c r="O18" s="5">
        <v>13186</v>
      </c>
      <c r="P18" s="56"/>
      <c r="Q18" s="58"/>
    </row>
    <row r="19" spans="2:19" x14ac:dyDescent="0.2">
      <c r="B19" s="71">
        <v>13182</v>
      </c>
      <c r="C19" s="78"/>
      <c r="D19" s="78"/>
      <c r="E19" s="79"/>
      <c r="F19" s="79"/>
      <c r="G19" s="75">
        <f t="shared" si="4"/>
        <v>0</v>
      </c>
      <c r="H19" s="75">
        <f t="shared" si="4"/>
        <v>0</v>
      </c>
      <c r="K19" s="55">
        <v>275</v>
      </c>
      <c r="L19" s="5"/>
      <c r="M19" s="65"/>
      <c r="N19" s="5"/>
      <c r="O19" s="35">
        <v>13188</v>
      </c>
      <c r="P19" s="56"/>
      <c r="Q19" s="58"/>
    </row>
    <row r="20" spans="2:19" ht="13.5" thickBot="1" x14ac:dyDescent="0.25">
      <c r="B20" s="71">
        <v>13185</v>
      </c>
      <c r="C20" s="78"/>
      <c r="D20" s="78">
        <v>3300</v>
      </c>
      <c r="E20" s="79"/>
      <c r="F20" s="79"/>
      <c r="G20" s="75">
        <f t="shared" si="4"/>
        <v>0</v>
      </c>
      <c r="H20" s="80">
        <f t="shared" si="4"/>
        <v>3300</v>
      </c>
      <c r="K20" s="22"/>
      <c r="L20" s="22"/>
      <c r="M20" s="61"/>
      <c r="N20" s="22"/>
      <c r="O20" s="22">
        <v>139</v>
      </c>
      <c r="P20" s="22">
        <v>3300</v>
      </c>
      <c r="Q20" s="23"/>
    </row>
    <row r="21" spans="2:19" x14ac:dyDescent="0.2">
      <c r="B21" s="71">
        <v>13186</v>
      </c>
      <c r="C21" s="78"/>
      <c r="D21" s="78"/>
      <c r="E21" s="79"/>
      <c r="F21" s="79"/>
      <c r="G21" s="75">
        <f t="shared" si="4"/>
        <v>0</v>
      </c>
      <c r="H21" s="75">
        <f t="shared" si="4"/>
        <v>0</v>
      </c>
    </row>
    <row r="22" spans="2:19" x14ac:dyDescent="0.2">
      <c r="B22" s="71">
        <v>13188</v>
      </c>
      <c r="C22" s="78"/>
      <c r="D22" s="78"/>
      <c r="E22" s="79"/>
      <c r="F22" s="79"/>
      <c r="G22" s="75">
        <f t="shared" si="4"/>
        <v>0</v>
      </c>
      <c r="H22" s="80">
        <f t="shared" si="4"/>
        <v>0</v>
      </c>
    </row>
    <row r="23" spans="2:19" x14ac:dyDescent="0.2">
      <c r="B23" s="71">
        <v>138</v>
      </c>
      <c r="C23" s="78"/>
      <c r="D23" s="78"/>
      <c r="E23" s="79"/>
      <c r="F23" s="79"/>
      <c r="G23" s="75">
        <f t="shared" si="4"/>
        <v>0</v>
      </c>
      <c r="H23" s="75">
        <f t="shared" si="4"/>
        <v>0</v>
      </c>
      <c r="I23" s="36"/>
      <c r="J23" s="36"/>
    </row>
    <row r="24" spans="2:19" x14ac:dyDescent="0.2">
      <c r="B24" s="71">
        <v>139</v>
      </c>
      <c r="C24" s="78">
        <v>1200</v>
      </c>
      <c r="D24" s="78"/>
      <c r="E24" s="79">
        <v>1200</v>
      </c>
      <c r="F24" s="79"/>
      <c r="G24" s="75">
        <f t="shared" si="4"/>
        <v>0</v>
      </c>
      <c r="H24" s="75">
        <f t="shared" si="4"/>
        <v>0</v>
      </c>
      <c r="I24" s="1"/>
      <c r="J24" s="1"/>
    </row>
    <row r="25" spans="2:19" x14ac:dyDescent="0.2">
      <c r="B25" s="70" t="s">
        <v>1</v>
      </c>
      <c r="C25" s="81">
        <f>SUM(C9:C24)</f>
        <v>1200</v>
      </c>
      <c r="D25" s="81">
        <f>SUM(D14:D24)</f>
        <v>8622</v>
      </c>
      <c r="E25" s="82">
        <f>SUM(E9:E24)</f>
        <v>1200</v>
      </c>
      <c r="F25" s="82">
        <f>SUM(F9:F24)</f>
        <v>2800</v>
      </c>
      <c r="G25" s="83">
        <f>SUM(G9:G24)</f>
        <v>0</v>
      </c>
      <c r="H25" s="83">
        <f>SUM(H9:H24)</f>
        <v>5822</v>
      </c>
      <c r="I25" s="1"/>
      <c r="J25" s="1"/>
    </row>
    <row r="26" spans="2:19" ht="13.5" thickBot="1" x14ac:dyDescent="0.25">
      <c r="B26" s="69"/>
      <c r="C26" s="84"/>
      <c r="D26" s="84"/>
      <c r="E26" s="84"/>
      <c r="F26" s="84"/>
      <c r="G26" s="84"/>
      <c r="H26" s="84"/>
      <c r="I26" s="1"/>
      <c r="J26" s="1"/>
    </row>
    <row r="27" spans="2:19" ht="15.75" x14ac:dyDescent="0.25">
      <c r="B27" s="69"/>
      <c r="C27" s="78"/>
      <c r="D27" s="78"/>
      <c r="E27" s="79"/>
      <c r="F27" s="79"/>
      <c r="G27" s="75"/>
      <c r="H27" s="75"/>
      <c r="I27" s="1"/>
      <c r="J27" s="1"/>
      <c r="K27" s="86" t="s">
        <v>7</v>
      </c>
      <c r="L27" s="113"/>
      <c r="M27" s="46"/>
      <c r="N27" s="46"/>
      <c r="O27" s="105" t="s">
        <v>17</v>
      </c>
      <c r="P27" s="105"/>
      <c r="Q27" s="11"/>
      <c r="R27" s="99" t="s">
        <v>18</v>
      </c>
      <c r="S27" s="100"/>
    </row>
    <row r="28" spans="2:19" x14ac:dyDescent="0.2">
      <c r="B28" s="69">
        <v>213</v>
      </c>
      <c r="C28" s="78"/>
      <c r="D28" s="78"/>
      <c r="E28" s="79"/>
      <c r="F28" s="79"/>
      <c r="G28" s="75">
        <f t="shared" ref="G28:H41" si="5">C28-E28</f>
        <v>0</v>
      </c>
      <c r="H28" s="75">
        <f t="shared" si="5"/>
        <v>0</v>
      </c>
      <c r="I28" s="1"/>
      <c r="J28" s="1"/>
      <c r="K28" s="12"/>
      <c r="L28" s="13"/>
      <c r="M28" s="14"/>
      <c r="O28" s="5">
        <v>2135</v>
      </c>
      <c r="P28" s="4">
        <v>0</v>
      </c>
      <c r="Q28" s="4"/>
      <c r="R28" s="5">
        <v>2813</v>
      </c>
      <c r="S28" s="15"/>
    </row>
    <row r="29" spans="2:19" x14ac:dyDescent="0.2">
      <c r="B29" s="69">
        <v>214</v>
      </c>
      <c r="C29" s="78"/>
      <c r="D29" s="78"/>
      <c r="E29" s="79"/>
      <c r="F29" s="79"/>
      <c r="G29" s="75">
        <f t="shared" si="5"/>
        <v>0</v>
      </c>
      <c r="H29" s="75">
        <f t="shared" si="5"/>
        <v>0</v>
      </c>
      <c r="K29" s="16" t="s">
        <v>38</v>
      </c>
      <c r="L29" s="17">
        <v>3300</v>
      </c>
      <c r="O29" s="5">
        <v>2145</v>
      </c>
      <c r="P29" s="4">
        <v>0</v>
      </c>
      <c r="R29" s="5">
        <v>2814</v>
      </c>
      <c r="S29" s="15"/>
    </row>
    <row r="30" spans="2:19" x14ac:dyDescent="0.2">
      <c r="B30" s="69">
        <v>215</v>
      </c>
      <c r="C30" s="78">
        <v>5000</v>
      </c>
      <c r="D30" s="78"/>
      <c r="E30" s="79">
        <v>3500</v>
      </c>
      <c r="F30" s="79"/>
      <c r="G30" s="75">
        <f t="shared" si="5"/>
        <v>1500</v>
      </c>
      <c r="H30" s="75">
        <f t="shared" si="5"/>
        <v>0</v>
      </c>
      <c r="K30" t="s">
        <v>39</v>
      </c>
      <c r="L30" s="93">
        <v>1500</v>
      </c>
      <c r="O30" s="5">
        <v>215</v>
      </c>
      <c r="P30" s="4">
        <v>0</v>
      </c>
      <c r="R30" s="7">
        <v>2815</v>
      </c>
      <c r="S30" s="15">
        <v>1500</v>
      </c>
    </row>
    <row r="31" spans="2:19" x14ac:dyDescent="0.2">
      <c r="B31" s="69">
        <v>216</v>
      </c>
      <c r="C31" s="78"/>
      <c r="D31" s="78"/>
      <c r="E31" s="79"/>
      <c r="F31" s="79"/>
      <c r="G31" s="75">
        <f t="shared" si="5"/>
        <v>0</v>
      </c>
      <c r="H31" s="75">
        <f t="shared" si="5"/>
        <v>0</v>
      </c>
      <c r="K31" s="12"/>
      <c r="L31" s="14"/>
      <c r="O31" s="5">
        <v>2181</v>
      </c>
      <c r="P31" s="9">
        <v>0</v>
      </c>
      <c r="R31" s="96">
        <v>2818</v>
      </c>
      <c r="S31" s="102">
        <v>3300</v>
      </c>
    </row>
    <row r="32" spans="2:19" x14ac:dyDescent="0.2">
      <c r="B32" s="69">
        <v>2181</v>
      </c>
      <c r="C32" s="78">
        <v>3300</v>
      </c>
      <c r="D32" s="78"/>
      <c r="E32" s="79"/>
      <c r="F32" s="79"/>
      <c r="G32" s="75">
        <f t="shared" si="5"/>
        <v>3300</v>
      </c>
      <c r="H32" s="75">
        <f t="shared" si="5"/>
        <v>0</v>
      </c>
      <c r="K32" s="16" t="s">
        <v>37</v>
      </c>
      <c r="L32" s="17">
        <v>3300</v>
      </c>
      <c r="M32" s="5"/>
      <c r="O32" s="5">
        <v>2182</v>
      </c>
      <c r="P32" s="9">
        <v>0</v>
      </c>
      <c r="R32" s="96"/>
      <c r="S32" s="103"/>
    </row>
    <row r="33" spans="2:21" x14ac:dyDescent="0.2">
      <c r="B33" s="69">
        <v>2182</v>
      </c>
      <c r="C33" s="78">
        <v>1600</v>
      </c>
      <c r="D33" s="78"/>
      <c r="E33" s="79">
        <v>2500</v>
      </c>
      <c r="F33" s="79"/>
      <c r="G33" s="75">
        <f t="shared" si="5"/>
        <v>-900</v>
      </c>
      <c r="H33" s="75">
        <f t="shared" si="5"/>
        <v>0</v>
      </c>
      <c r="J33" s="5"/>
      <c r="K33" s="42"/>
      <c r="L33" s="5"/>
      <c r="M33" s="5"/>
      <c r="O33" s="5">
        <v>2183</v>
      </c>
      <c r="P33" s="9">
        <v>0</v>
      </c>
      <c r="R33" s="96"/>
      <c r="S33" s="103"/>
      <c r="T33" s="5"/>
    </row>
    <row r="34" spans="2:21" x14ac:dyDescent="0.2">
      <c r="B34" s="69">
        <v>2183</v>
      </c>
      <c r="C34" s="78">
        <v>900</v>
      </c>
      <c r="D34" s="78"/>
      <c r="E34" s="79"/>
      <c r="F34" s="79"/>
      <c r="G34" s="75">
        <f t="shared" si="5"/>
        <v>900</v>
      </c>
      <c r="H34" s="75">
        <f t="shared" si="5"/>
        <v>0</v>
      </c>
      <c r="J34" s="5"/>
      <c r="K34" s="43"/>
      <c r="L34" s="5"/>
      <c r="M34" s="5"/>
      <c r="O34" s="5">
        <v>2184</v>
      </c>
      <c r="P34" s="6"/>
      <c r="R34" s="101"/>
      <c r="S34" s="104"/>
    </row>
    <row r="35" spans="2:21" x14ac:dyDescent="0.2">
      <c r="B35" s="69">
        <v>2184</v>
      </c>
      <c r="C35" s="78"/>
      <c r="D35" s="78"/>
      <c r="E35" s="79"/>
      <c r="F35" s="79"/>
      <c r="G35" s="75">
        <f t="shared" si="5"/>
        <v>0</v>
      </c>
      <c r="H35" s="75">
        <f t="shared" si="5"/>
        <v>0</v>
      </c>
      <c r="I35" s="5"/>
      <c r="J35" s="5"/>
      <c r="K35" s="44"/>
      <c r="L35" s="5"/>
      <c r="M35" s="5"/>
      <c r="N35" s="5"/>
      <c r="O35" s="5"/>
      <c r="P35" s="19">
        <f>SUM(P28:P34)</f>
        <v>0</v>
      </c>
      <c r="Q35" s="20"/>
      <c r="R35" s="5"/>
      <c r="S35" s="15">
        <f>SUM(S28:S34)</f>
        <v>4800</v>
      </c>
    </row>
    <row r="36" spans="2:21" ht="13.5" thickBot="1" x14ac:dyDescent="0.25">
      <c r="B36" s="92">
        <v>261</v>
      </c>
      <c r="C36" s="78"/>
      <c r="D36" s="78"/>
      <c r="E36" s="79"/>
      <c r="F36" s="79"/>
      <c r="G36" s="75">
        <f t="shared" si="5"/>
        <v>0</v>
      </c>
      <c r="H36" s="75">
        <f t="shared" si="5"/>
        <v>0</v>
      </c>
      <c r="I36" s="5"/>
      <c r="J36" s="5"/>
      <c r="K36" s="45"/>
      <c r="L36" s="22"/>
      <c r="M36" s="22"/>
      <c r="N36" s="22"/>
      <c r="O36" s="22"/>
      <c r="P36" s="97"/>
      <c r="Q36" s="98"/>
      <c r="R36" s="22"/>
      <c r="S36" s="23"/>
    </row>
    <row r="37" spans="2:21" ht="13.5" thickBot="1" x14ac:dyDescent="0.25">
      <c r="B37" s="92">
        <v>266</v>
      </c>
      <c r="C37" s="78"/>
      <c r="D37" s="78"/>
      <c r="E37" s="79"/>
      <c r="F37" s="79"/>
      <c r="G37" s="75">
        <f t="shared" si="5"/>
        <v>0</v>
      </c>
      <c r="H37" s="75">
        <f t="shared" si="5"/>
        <v>0</v>
      </c>
      <c r="I37" s="5"/>
      <c r="J37" s="5"/>
      <c r="K37" s="19"/>
    </row>
    <row r="38" spans="2:21" x14ac:dyDescent="0.2">
      <c r="B38" s="92">
        <v>271</v>
      </c>
      <c r="C38" s="78"/>
      <c r="D38" s="78"/>
      <c r="E38" s="79"/>
      <c r="F38" s="79"/>
      <c r="G38" s="75">
        <f t="shared" si="5"/>
        <v>0</v>
      </c>
      <c r="H38" s="75">
        <f t="shared" si="5"/>
        <v>0</v>
      </c>
      <c r="I38" s="5"/>
      <c r="J38" s="5"/>
      <c r="K38" s="87" t="s">
        <v>21</v>
      </c>
      <c r="L38" s="10"/>
      <c r="M38" s="25" t="s">
        <v>16</v>
      </c>
      <c r="N38" s="29" t="s">
        <v>10</v>
      </c>
      <c r="O38" s="29" t="s">
        <v>11</v>
      </c>
      <c r="P38" s="25"/>
      <c r="Q38" s="25"/>
      <c r="R38" s="29"/>
      <c r="S38" s="30"/>
    </row>
    <row r="39" spans="2:21" x14ac:dyDescent="0.2">
      <c r="B39" s="92">
        <v>272</v>
      </c>
      <c r="C39" s="78"/>
      <c r="D39" s="78"/>
      <c r="E39" s="79"/>
      <c r="F39" s="79"/>
      <c r="G39" s="75">
        <f t="shared" si="5"/>
        <v>0</v>
      </c>
      <c r="H39" s="75">
        <f t="shared" si="5"/>
        <v>0</v>
      </c>
      <c r="I39" s="5"/>
      <c r="J39" s="5"/>
      <c r="K39" s="18"/>
      <c r="L39" s="5"/>
      <c r="M39" s="5">
        <v>1021</v>
      </c>
      <c r="N39" s="4"/>
      <c r="O39" s="8"/>
      <c r="P39" s="4"/>
      <c r="Q39" s="4"/>
      <c r="R39" s="5"/>
      <c r="S39" s="15"/>
    </row>
    <row r="40" spans="2:21" ht="13.5" thickBot="1" x14ac:dyDescent="0.25">
      <c r="B40" s="69">
        <v>275</v>
      </c>
      <c r="C40" s="78"/>
      <c r="D40" s="78"/>
      <c r="E40" s="79"/>
      <c r="F40" s="79"/>
      <c r="G40" s="75">
        <f t="shared" si="5"/>
        <v>0</v>
      </c>
      <c r="H40" s="75">
        <f t="shared" si="5"/>
        <v>0</v>
      </c>
      <c r="I40" s="5"/>
      <c r="J40" s="5"/>
      <c r="K40" s="21" t="s">
        <v>34</v>
      </c>
      <c r="L40" s="22"/>
      <c r="M40" s="22">
        <v>139</v>
      </c>
      <c r="N40" s="26">
        <v>3300</v>
      </c>
      <c r="O40" s="50"/>
      <c r="P40" s="26"/>
      <c r="Q40" s="26"/>
      <c r="R40" s="22"/>
      <c r="S40" s="51"/>
    </row>
    <row r="41" spans="2:21" x14ac:dyDescent="0.2">
      <c r="B41" s="92">
        <v>276</v>
      </c>
      <c r="C41" s="78"/>
      <c r="D41" s="78"/>
      <c r="E41" s="79"/>
      <c r="F41" s="79"/>
      <c r="G41" s="75">
        <f t="shared" si="5"/>
        <v>0</v>
      </c>
      <c r="H41" s="75">
        <f t="shared" si="5"/>
        <v>0</v>
      </c>
      <c r="I41" s="5"/>
      <c r="J41" s="5"/>
      <c r="K41" s="5"/>
      <c r="L41" s="5"/>
      <c r="M41" s="5"/>
      <c r="N41" s="5"/>
    </row>
    <row r="42" spans="2:21" x14ac:dyDescent="0.2">
      <c r="B42" s="69">
        <v>2813</v>
      </c>
      <c r="C42" s="78"/>
      <c r="D42" s="78"/>
      <c r="E42" s="79"/>
      <c r="F42" s="79"/>
      <c r="G42" s="75">
        <f>C42-E42</f>
        <v>0</v>
      </c>
      <c r="H42" s="75">
        <f>D42-F42</f>
        <v>0</v>
      </c>
      <c r="I42" s="5"/>
      <c r="J42" s="5"/>
      <c r="K42" s="5"/>
      <c r="L42" s="5"/>
      <c r="M42" s="35"/>
      <c r="N42" s="5"/>
    </row>
    <row r="43" spans="2:21" x14ac:dyDescent="0.2">
      <c r="B43" s="69">
        <v>2814</v>
      </c>
      <c r="C43" s="78"/>
      <c r="D43" s="78"/>
      <c r="E43" s="79"/>
      <c r="F43" s="79"/>
      <c r="G43" s="75">
        <f>C43-E43</f>
        <v>0</v>
      </c>
      <c r="H43" s="75">
        <f t="shared" ref="H43:H46" si="6">D43-F43</f>
        <v>0</v>
      </c>
      <c r="I43" s="5"/>
      <c r="J43" s="5"/>
      <c r="K43" s="5"/>
      <c r="L43" s="5"/>
      <c r="M43" s="5"/>
      <c r="N43" s="5"/>
    </row>
    <row r="44" spans="2:21" x14ac:dyDescent="0.2">
      <c r="B44" s="69">
        <v>2815</v>
      </c>
      <c r="C44" s="78"/>
      <c r="D44" s="78">
        <v>3500</v>
      </c>
      <c r="E44" s="79"/>
      <c r="F44" s="79">
        <v>3500</v>
      </c>
      <c r="G44" s="75">
        <f t="shared" ref="G44:G46" si="7">C44-E44</f>
        <v>0</v>
      </c>
      <c r="H44" s="75">
        <f t="shared" si="6"/>
        <v>0</v>
      </c>
      <c r="I44" s="5"/>
      <c r="J44" s="5"/>
      <c r="K44" s="5"/>
      <c r="L44" s="5"/>
      <c r="O44" s="5"/>
      <c r="P44" s="5"/>
      <c r="Q44" s="4"/>
      <c r="R44" s="5"/>
      <c r="S44" s="5"/>
      <c r="T44" s="5"/>
      <c r="U44" s="5"/>
    </row>
    <row r="45" spans="2:21" x14ac:dyDescent="0.2">
      <c r="B45" s="69">
        <v>2816</v>
      </c>
      <c r="C45" s="78"/>
      <c r="D45" s="78"/>
      <c r="E45" s="79"/>
      <c r="F45" s="79"/>
      <c r="G45" s="75">
        <f t="shared" si="7"/>
        <v>0</v>
      </c>
      <c r="H45" s="75">
        <f t="shared" si="6"/>
        <v>0</v>
      </c>
      <c r="I45" s="5"/>
      <c r="J45" s="5"/>
      <c r="K45" s="5"/>
      <c r="L45" s="5"/>
      <c r="M45" s="4"/>
      <c r="N45" s="4"/>
      <c r="O45" s="34"/>
      <c r="P45" s="4"/>
      <c r="Q45" s="4"/>
      <c r="R45" s="52"/>
      <c r="S45" s="52"/>
      <c r="T45" s="5"/>
      <c r="U45" s="5"/>
    </row>
    <row r="46" spans="2:21" x14ac:dyDescent="0.2">
      <c r="B46" s="69">
        <v>2818</v>
      </c>
      <c r="C46" s="78"/>
      <c r="D46" s="78">
        <v>900</v>
      </c>
      <c r="E46" s="79"/>
      <c r="F46" s="79">
        <v>900</v>
      </c>
      <c r="G46" s="75">
        <f t="shared" si="7"/>
        <v>0</v>
      </c>
      <c r="H46" s="75">
        <f t="shared" si="6"/>
        <v>0</v>
      </c>
      <c r="I46" s="5"/>
      <c r="J46" s="5"/>
      <c r="K46" s="5"/>
      <c r="L46" s="7"/>
      <c r="M46" s="4"/>
      <c r="N46" s="4"/>
      <c r="O46" s="5"/>
      <c r="P46" s="5"/>
      <c r="Q46" s="4"/>
      <c r="R46" s="5"/>
      <c r="S46" s="5"/>
      <c r="T46" s="5"/>
      <c r="U46" s="5"/>
    </row>
    <row r="47" spans="2:21" x14ac:dyDescent="0.2">
      <c r="B47" s="70" t="s">
        <v>2</v>
      </c>
      <c r="C47" s="81">
        <f>SUM(C28:C46)</f>
        <v>10800</v>
      </c>
      <c r="D47" s="81">
        <f>SUM(D28:D46)</f>
        <v>4400</v>
      </c>
      <c r="E47" s="82">
        <f>SUM(E28:E46)</f>
        <v>6000</v>
      </c>
      <c r="F47" s="82">
        <f>SUM(F28:F46)</f>
        <v>4400</v>
      </c>
      <c r="G47" s="83">
        <f>C47-E47</f>
        <v>4800</v>
      </c>
      <c r="H47" s="83">
        <f>D47-F47</f>
        <v>0</v>
      </c>
      <c r="I47" s="5"/>
      <c r="J47" s="5"/>
      <c r="K47" s="5"/>
      <c r="L47" s="96"/>
      <c r="M47" s="4"/>
      <c r="N47" s="4"/>
      <c r="O47" s="5"/>
      <c r="P47" s="5"/>
      <c r="Q47" s="5"/>
      <c r="R47" s="5"/>
      <c r="S47" s="5"/>
      <c r="T47" s="5"/>
      <c r="U47" s="5"/>
    </row>
    <row r="48" spans="2:21" x14ac:dyDescent="0.2">
      <c r="B48" s="69"/>
      <c r="C48" s="84"/>
      <c r="D48" s="84"/>
      <c r="E48" s="84"/>
      <c r="F48" s="84"/>
      <c r="G48" s="84"/>
      <c r="H48" s="84"/>
      <c r="I48" s="5"/>
      <c r="J48" s="5"/>
      <c r="K48" s="5"/>
      <c r="L48" s="96"/>
      <c r="M48" s="4"/>
      <c r="N48" s="4"/>
      <c r="O48" s="5"/>
      <c r="P48" s="5"/>
      <c r="Q48" s="5"/>
      <c r="R48" s="5"/>
      <c r="S48" s="5"/>
      <c r="T48" s="5"/>
      <c r="U48" s="5"/>
    </row>
    <row r="49" spans="11:21" x14ac:dyDescent="0.2">
      <c r="K49" s="5"/>
      <c r="L49" s="96"/>
      <c r="M49" s="4"/>
      <c r="N49" s="4"/>
      <c r="O49" s="5"/>
      <c r="P49" s="5"/>
      <c r="Q49" s="5"/>
      <c r="R49" s="5"/>
      <c r="S49" s="5"/>
      <c r="T49" s="5"/>
      <c r="U49" s="5"/>
    </row>
    <row r="50" spans="11:21" x14ac:dyDescent="0.2">
      <c r="K50" s="5"/>
      <c r="L50" s="96"/>
      <c r="M50" s="4"/>
      <c r="N50" s="4"/>
      <c r="O50" s="5"/>
      <c r="P50" s="5"/>
      <c r="Q50" s="5"/>
      <c r="R50" s="5"/>
      <c r="S50" s="5"/>
      <c r="T50" s="5"/>
      <c r="U50" s="5"/>
    </row>
    <row r="51" spans="11:21" x14ac:dyDescent="0.2">
      <c r="K51" s="5"/>
      <c r="L51" s="5"/>
      <c r="M51" s="8"/>
      <c r="N51" s="4"/>
      <c r="O51" s="5"/>
      <c r="P51" s="5"/>
      <c r="Q51" s="5"/>
      <c r="R51" s="5"/>
      <c r="S51" s="5"/>
      <c r="T51" s="5"/>
      <c r="U51" s="4"/>
    </row>
    <row r="52" spans="11:21" x14ac:dyDescent="0.2"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1:21" x14ac:dyDescent="0.2"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1:21" x14ac:dyDescent="0.2"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1:21" x14ac:dyDescent="0.2"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1:21" x14ac:dyDescent="0.2"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1:21" x14ac:dyDescent="0.2">
      <c r="K57" s="5"/>
      <c r="L57" s="5"/>
      <c r="M57" s="8"/>
      <c r="N57" s="5"/>
      <c r="O57" s="5"/>
      <c r="P57" s="5"/>
      <c r="Q57" s="5"/>
      <c r="R57" s="5"/>
      <c r="S57" s="5"/>
      <c r="T57" s="5"/>
      <c r="U57" s="5"/>
    </row>
  </sheetData>
  <sheetProtection selectLockedCells="1" selectUnlockedCells="1"/>
  <mergeCells count="12">
    <mergeCell ref="D3:H5"/>
    <mergeCell ref="D2:H2"/>
    <mergeCell ref="O11:Q11"/>
    <mergeCell ref="C7:D7"/>
    <mergeCell ref="E7:F7"/>
    <mergeCell ref="G7:H7"/>
    <mergeCell ref="L47:L50"/>
    <mergeCell ref="P36:Q36"/>
    <mergeCell ref="R27:S27"/>
    <mergeCell ref="R31:R34"/>
    <mergeCell ref="S31:S34"/>
    <mergeCell ref="O27:P27"/>
  </mergeCells>
  <pageMargins left="0.19685039370078741" right="0.27559055118110237" top="0.47244094488188981" bottom="0.39370078740157483" header="0.27559055118110237" footer="0.19685039370078741"/>
  <pageSetup paperSize="9" scale="50" orientation="landscape" useFirstPageNumber="1" r:id="rId1"/>
  <headerFooter alignWithMargins="0">
    <oddFooter xml:space="preserve">&amp;C&amp;Z&amp;F&amp;R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U56"/>
  <sheetViews>
    <sheetView zoomScale="89" zoomScaleNormal="89" workbookViewId="0">
      <selection activeCell="P21" sqref="P21"/>
    </sheetView>
  </sheetViews>
  <sheetFormatPr baseColWidth="10" defaultColWidth="11.5703125" defaultRowHeight="12.75" x14ac:dyDescent="0.2"/>
  <cols>
    <col min="1" max="1" width="1.42578125" customWidth="1"/>
    <col min="2" max="2" width="12.85546875" customWidth="1"/>
    <col min="3" max="6" width="12.5703125" customWidth="1"/>
    <col min="7" max="7" width="15.42578125" customWidth="1"/>
    <col min="8" max="8" width="15.85546875" customWidth="1"/>
    <col min="9" max="9" width="5.5703125" customWidth="1"/>
    <col min="10" max="10" width="3.140625" customWidth="1"/>
    <col min="11" max="11" width="55.28515625" customWidth="1"/>
    <col min="12" max="12" width="11.85546875" customWidth="1"/>
    <col min="13" max="13" width="14.140625" customWidth="1"/>
    <col min="14" max="14" width="14.42578125" bestFit="1" customWidth="1"/>
    <col min="15" max="15" width="17.28515625" customWidth="1"/>
    <col min="16" max="16" width="15.140625" customWidth="1"/>
    <col min="17" max="17" width="14.42578125" bestFit="1" customWidth="1"/>
    <col min="19" max="19" width="14.42578125" bestFit="1" customWidth="1"/>
    <col min="21" max="21" width="14.42578125" bestFit="1" customWidth="1"/>
  </cols>
  <sheetData>
    <row r="2" spans="2:19" ht="20.25" x14ac:dyDescent="0.3">
      <c r="B2" s="2" t="s">
        <v>8</v>
      </c>
      <c r="D2" s="107">
        <f>'état initial'!D2:H2</f>
        <v>0</v>
      </c>
      <c r="E2" s="107"/>
      <c r="F2" s="107"/>
      <c r="G2" s="107"/>
      <c r="H2" s="107"/>
      <c r="K2" s="47" t="s">
        <v>19</v>
      </c>
    </row>
    <row r="3" spans="2:19" ht="15.75" customHeight="1" x14ac:dyDescent="0.2">
      <c r="D3" s="106" t="s">
        <v>22</v>
      </c>
      <c r="E3" s="106"/>
      <c r="F3" s="106"/>
      <c r="G3" s="106"/>
      <c r="H3" s="106"/>
      <c r="L3" s="5"/>
      <c r="M3" s="5"/>
      <c r="N3" s="5"/>
    </row>
    <row r="4" spans="2:19" ht="16.5" customHeight="1" thickBot="1" x14ac:dyDescent="0.3">
      <c r="D4" s="106"/>
      <c r="E4" s="106"/>
      <c r="F4" s="106"/>
      <c r="G4" s="106"/>
      <c r="H4" s="106"/>
      <c r="I4" s="3"/>
      <c r="J4" s="3"/>
      <c r="K4" s="88" t="s">
        <v>6</v>
      </c>
      <c r="L4" s="48"/>
      <c r="M4" s="48"/>
    </row>
    <row r="5" spans="2:19" x14ac:dyDescent="0.2">
      <c r="B5" s="53" t="s">
        <v>9</v>
      </c>
      <c r="D5" s="106"/>
      <c r="E5" s="106"/>
      <c r="F5" s="106"/>
      <c r="G5" s="106"/>
      <c r="H5" s="106"/>
      <c r="K5" s="39"/>
      <c r="L5" s="10"/>
      <c r="M5" s="10"/>
      <c r="N5" s="10"/>
      <c r="O5" s="33"/>
      <c r="P5" s="108" t="s">
        <v>28</v>
      </c>
      <c r="Q5" s="108"/>
      <c r="R5" s="108"/>
      <c r="S5" s="89"/>
    </row>
    <row r="6" spans="2:19" x14ac:dyDescent="0.2">
      <c r="I6" s="24"/>
      <c r="J6" s="24"/>
      <c r="K6" s="40" t="s">
        <v>20</v>
      </c>
      <c r="L6" s="37"/>
      <c r="M6" s="37"/>
      <c r="N6" s="28"/>
      <c r="O6" s="5"/>
      <c r="P6" s="5"/>
      <c r="Q6" s="5" t="s">
        <v>29</v>
      </c>
      <c r="R6" s="5" t="s">
        <v>11</v>
      </c>
      <c r="S6" s="15"/>
    </row>
    <row r="7" spans="2:19" x14ac:dyDescent="0.2">
      <c r="B7" s="69"/>
      <c r="C7" s="110" t="s">
        <v>0</v>
      </c>
      <c r="D7" s="110"/>
      <c r="E7" s="110" t="s">
        <v>4</v>
      </c>
      <c r="F7" s="110"/>
      <c r="G7" s="110" t="s">
        <v>5</v>
      </c>
      <c r="H7" s="110"/>
      <c r="I7" s="3"/>
      <c r="J7" s="3"/>
      <c r="K7" s="41" t="s">
        <v>12</v>
      </c>
      <c r="L7" s="38"/>
      <c r="M7" s="37"/>
      <c r="N7" s="28"/>
      <c r="O7" s="5"/>
      <c r="P7" s="5">
        <v>1311</v>
      </c>
      <c r="Q7" s="5"/>
      <c r="R7" s="8"/>
      <c r="S7" s="15"/>
    </row>
    <row r="8" spans="2:19" x14ac:dyDescent="0.2">
      <c r="B8" s="69"/>
      <c r="C8" s="70" t="s">
        <v>10</v>
      </c>
      <c r="D8" s="70" t="s">
        <v>11</v>
      </c>
      <c r="E8" s="70" t="s">
        <v>10</v>
      </c>
      <c r="F8" s="70" t="s">
        <v>11</v>
      </c>
      <c r="G8" s="69"/>
      <c r="H8" s="69"/>
      <c r="K8" s="40" t="s">
        <v>12</v>
      </c>
      <c r="L8" s="38"/>
      <c r="M8" s="37"/>
      <c r="N8" s="28"/>
      <c r="O8" s="5"/>
      <c r="P8" s="35">
        <v>1312</v>
      </c>
      <c r="Q8" s="5"/>
      <c r="R8" s="8">
        <v>2522</v>
      </c>
      <c r="S8" s="15"/>
    </row>
    <row r="9" spans="2:19" x14ac:dyDescent="0.2">
      <c r="B9" s="71">
        <v>1021</v>
      </c>
      <c r="C9" s="72"/>
      <c r="D9" s="72"/>
      <c r="E9" s="73"/>
      <c r="F9" s="74"/>
      <c r="G9" s="75">
        <f t="shared" ref="G9:H10" si="0">C9-E9</f>
        <v>0</v>
      </c>
      <c r="H9" s="75">
        <f t="shared" si="0"/>
        <v>0</v>
      </c>
      <c r="I9" s="3"/>
      <c r="J9" s="3"/>
      <c r="K9" s="40" t="s">
        <v>12</v>
      </c>
      <c r="L9" s="37"/>
      <c r="M9" s="37"/>
      <c r="N9" s="28"/>
      <c r="O9" s="5"/>
      <c r="P9" s="5">
        <v>13181</v>
      </c>
      <c r="Q9" s="7"/>
      <c r="R9" s="8"/>
      <c r="S9" s="57"/>
    </row>
    <row r="10" spans="2:19" x14ac:dyDescent="0.2">
      <c r="B10" s="69">
        <v>103</v>
      </c>
      <c r="C10" s="91"/>
      <c r="D10" s="91"/>
      <c r="E10" s="73"/>
      <c r="F10" s="74"/>
      <c r="G10" s="75">
        <f t="shared" si="0"/>
        <v>0</v>
      </c>
      <c r="H10" s="75">
        <f t="shared" si="0"/>
        <v>0</v>
      </c>
      <c r="K10" s="40" t="s">
        <v>12</v>
      </c>
      <c r="L10" s="5"/>
      <c r="M10" s="5"/>
      <c r="N10" s="28"/>
      <c r="O10" s="5"/>
      <c r="P10" s="5">
        <v>13182</v>
      </c>
      <c r="Q10" s="56"/>
      <c r="R10" s="59"/>
      <c r="S10" s="58"/>
    </row>
    <row r="11" spans="2:19" x14ac:dyDescent="0.2">
      <c r="B11" s="71">
        <v>10681</v>
      </c>
      <c r="C11" s="76"/>
      <c r="D11" s="76"/>
      <c r="E11" s="77"/>
      <c r="F11" s="77"/>
      <c r="G11" s="77"/>
      <c r="H11" s="77"/>
      <c r="K11" s="40" t="s">
        <v>12</v>
      </c>
      <c r="L11" s="5"/>
      <c r="M11" s="5"/>
      <c r="N11" s="28"/>
      <c r="O11" s="5"/>
      <c r="P11" s="35">
        <v>13185</v>
      </c>
      <c r="Q11" s="5"/>
      <c r="R11" s="56"/>
      <c r="S11" s="58"/>
    </row>
    <row r="12" spans="2:19" x14ac:dyDescent="0.2">
      <c r="B12" s="71">
        <v>10684</v>
      </c>
      <c r="C12" s="77"/>
      <c r="D12" s="77"/>
      <c r="E12" s="77"/>
      <c r="F12" s="77"/>
      <c r="G12" s="77"/>
      <c r="H12" s="77"/>
      <c r="K12" s="40" t="s">
        <v>12</v>
      </c>
      <c r="L12" s="5"/>
      <c r="M12" s="5"/>
      <c r="N12" s="28"/>
      <c r="O12" s="5"/>
      <c r="P12" s="5">
        <v>13186</v>
      </c>
      <c r="Q12" s="56"/>
      <c r="R12" s="60"/>
      <c r="S12" s="58"/>
    </row>
    <row r="13" spans="2:19" x14ac:dyDescent="0.2">
      <c r="B13" s="71">
        <v>10687</v>
      </c>
      <c r="C13" s="76"/>
      <c r="D13" s="76"/>
      <c r="E13" s="77"/>
      <c r="F13" s="77"/>
      <c r="G13" s="77"/>
      <c r="H13" s="77"/>
      <c r="K13" s="18"/>
      <c r="L13" s="5"/>
      <c r="M13" s="5"/>
      <c r="N13" s="55"/>
      <c r="O13" s="5"/>
      <c r="P13" s="35">
        <v>13188</v>
      </c>
      <c r="Q13" s="56"/>
      <c r="R13" s="60"/>
      <c r="S13" s="15"/>
    </row>
    <row r="14" spans="2:19" ht="13.5" thickBot="1" x14ac:dyDescent="0.25">
      <c r="B14" s="71">
        <v>1069</v>
      </c>
      <c r="C14" s="78"/>
      <c r="D14" s="78"/>
      <c r="E14" s="79"/>
      <c r="F14" s="79"/>
      <c r="G14" s="75">
        <f t="shared" ref="G14:G16" si="1">C14-E14</f>
        <v>0</v>
      </c>
      <c r="H14" s="75">
        <f t="shared" ref="H14:H16" si="2">D14-F14</f>
        <v>0</v>
      </c>
      <c r="K14" s="21"/>
      <c r="L14" s="22"/>
      <c r="M14" s="22"/>
      <c r="N14" s="22"/>
      <c r="O14" s="22"/>
      <c r="P14" s="22">
        <v>139</v>
      </c>
      <c r="Q14" s="22">
        <v>2522</v>
      </c>
      <c r="R14" s="22"/>
      <c r="S14" s="23"/>
    </row>
    <row r="15" spans="2:19" ht="13.5" thickBot="1" x14ac:dyDescent="0.25">
      <c r="B15" s="71">
        <v>1311</v>
      </c>
      <c r="C15" s="78"/>
      <c r="D15" s="78">
        <v>1200</v>
      </c>
      <c r="E15" s="79"/>
      <c r="F15" s="79">
        <v>1200</v>
      </c>
      <c r="G15" s="75">
        <f t="shared" si="1"/>
        <v>0</v>
      </c>
      <c r="H15" s="75">
        <f t="shared" si="2"/>
        <v>0</v>
      </c>
      <c r="K15" s="5"/>
      <c r="L15" s="22"/>
      <c r="M15" s="22"/>
    </row>
    <row r="16" spans="2:19" ht="15.75" x14ac:dyDescent="0.25">
      <c r="B16" s="71">
        <v>1312</v>
      </c>
      <c r="C16" s="78"/>
      <c r="D16" s="78">
        <v>2522</v>
      </c>
      <c r="E16" s="79"/>
      <c r="F16" s="79"/>
      <c r="G16" s="75">
        <f t="shared" si="1"/>
        <v>0</v>
      </c>
      <c r="H16" s="80">
        <f t="shared" si="2"/>
        <v>2522</v>
      </c>
      <c r="K16" s="86" t="s">
        <v>7</v>
      </c>
      <c r="M16" s="46"/>
      <c r="N16" s="46"/>
      <c r="O16" s="105"/>
      <c r="P16" s="105"/>
      <c r="Q16" s="11"/>
      <c r="R16" s="99"/>
      <c r="S16" s="100"/>
    </row>
    <row r="17" spans="2:19" x14ac:dyDescent="0.2">
      <c r="B17" s="95">
        <v>1313</v>
      </c>
      <c r="C17" s="78"/>
      <c r="D17" s="78"/>
      <c r="E17" s="79"/>
      <c r="F17" s="79"/>
      <c r="G17" s="75">
        <f t="shared" ref="G17" si="3">C17-E17</f>
        <v>0</v>
      </c>
      <c r="H17" s="80">
        <f t="shared" ref="H17" si="4">D17-F17</f>
        <v>0</v>
      </c>
      <c r="K17" s="12"/>
      <c r="L17" s="13"/>
      <c r="M17" s="14"/>
      <c r="O17" s="5"/>
      <c r="P17" s="4"/>
      <c r="Q17" s="4"/>
      <c r="R17" s="5"/>
      <c r="S17" s="15"/>
    </row>
    <row r="18" spans="2:19" x14ac:dyDescent="0.2">
      <c r="B18" s="71">
        <v>13181</v>
      </c>
      <c r="C18" s="78"/>
      <c r="D18" s="78">
        <v>1600</v>
      </c>
      <c r="E18" s="79"/>
      <c r="F18" s="79">
        <v>1600</v>
      </c>
      <c r="G18" s="75">
        <f t="shared" ref="G18:H24" si="5">C18-E18</f>
        <v>0</v>
      </c>
      <c r="H18" s="75">
        <f t="shared" si="5"/>
        <v>0</v>
      </c>
      <c r="K18" s="16"/>
      <c r="L18" s="17"/>
      <c r="O18" s="5"/>
      <c r="P18" s="4"/>
      <c r="R18" s="5"/>
      <c r="S18" s="15"/>
    </row>
    <row r="19" spans="2:19" x14ac:dyDescent="0.2">
      <c r="B19" s="71">
        <v>13182</v>
      </c>
      <c r="C19" s="78"/>
      <c r="D19" s="78"/>
      <c r="E19" s="79"/>
      <c r="F19" s="79"/>
      <c r="G19" s="75">
        <f t="shared" si="5"/>
        <v>0</v>
      </c>
      <c r="H19" s="75">
        <f t="shared" si="5"/>
        <v>0</v>
      </c>
      <c r="K19" s="16" t="s">
        <v>3</v>
      </c>
      <c r="L19" s="17">
        <v>2522</v>
      </c>
      <c r="O19" s="5"/>
      <c r="P19" s="4"/>
      <c r="R19" s="7"/>
      <c r="S19" s="15"/>
    </row>
    <row r="20" spans="2:19" x14ac:dyDescent="0.2">
      <c r="B20" s="71">
        <v>13185</v>
      </c>
      <c r="C20" s="78"/>
      <c r="D20" s="78">
        <v>3300</v>
      </c>
      <c r="E20" s="79"/>
      <c r="F20" s="79">
        <v>3300</v>
      </c>
      <c r="G20" s="75">
        <f t="shared" si="5"/>
        <v>0</v>
      </c>
      <c r="H20" s="80">
        <f t="shared" si="5"/>
        <v>0</v>
      </c>
      <c r="K20" s="12"/>
      <c r="L20" s="14"/>
      <c r="O20" s="5"/>
      <c r="P20" s="9"/>
      <c r="Q20" s="5"/>
      <c r="R20" s="96"/>
      <c r="S20" s="114"/>
    </row>
    <row r="21" spans="2:19" x14ac:dyDescent="0.2">
      <c r="B21" s="71">
        <v>13186</v>
      </c>
      <c r="C21" s="78"/>
      <c r="D21" s="78"/>
      <c r="E21" s="79"/>
      <c r="F21" s="79"/>
      <c r="G21" s="75">
        <f t="shared" si="5"/>
        <v>0</v>
      </c>
      <c r="H21" s="75">
        <f t="shared" si="5"/>
        <v>0</v>
      </c>
      <c r="K21" s="18"/>
      <c r="L21" s="5"/>
      <c r="M21" s="5"/>
      <c r="O21" s="5"/>
      <c r="P21" s="9"/>
      <c r="Q21" s="5"/>
      <c r="R21" s="96"/>
      <c r="S21" s="115"/>
    </row>
    <row r="22" spans="2:19" x14ac:dyDescent="0.2">
      <c r="B22" s="71">
        <v>13188</v>
      </c>
      <c r="C22" s="78"/>
      <c r="D22" s="78"/>
      <c r="E22" s="79"/>
      <c r="F22" s="79"/>
      <c r="G22" s="75">
        <f t="shared" si="5"/>
        <v>0</v>
      </c>
      <c r="H22" s="80">
        <f t="shared" si="5"/>
        <v>0</v>
      </c>
      <c r="K22" s="42"/>
      <c r="L22" s="5"/>
      <c r="M22" s="5"/>
      <c r="O22" s="5"/>
      <c r="P22" s="9"/>
      <c r="Q22" s="5"/>
      <c r="R22" s="96"/>
      <c r="S22" s="115"/>
    </row>
    <row r="23" spans="2:19" x14ac:dyDescent="0.2">
      <c r="B23" s="71">
        <v>138</v>
      </c>
      <c r="C23" s="78"/>
      <c r="D23" s="78"/>
      <c r="E23" s="79"/>
      <c r="F23" s="79"/>
      <c r="G23" s="75">
        <f t="shared" si="5"/>
        <v>0</v>
      </c>
      <c r="H23" s="75">
        <f t="shared" si="5"/>
        <v>0</v>
      </c>
      <c r="I23" s="36"/>
      <c r="J23" s="36"/>
      <c r="K23" s="43"/>
      <c r="L23" s="5"/>
      <c r="M23" s="5"/>
      <c r="O23" s="5"/>
      <c r="P23" s="4"/>
      <c r="Q23" s="5"/>
      <c r="R23" s="96"/>
      <c r="S23" s="115"/>
    </row>
    <row r="24" spans="2:19" x14ac:dyDescent="0.2">
      <c r="B24" s="71">
        <v>139</v>
      </c>
      <c r="C24" s="78">
        <v>4500</v>
      </c>
      <c r="D24" s="78"/>
      <c r="E24" s="79">
        <v>4500</v>
      </c>
      <c r="F24" s="79"/>
      <c r="G24" s="75">
        <f t="shared" si="5"/>
        <v>0</v>
      </c>
      <c r="H24" s="75">
        <f t="shared" si="5"/>
        <v>0</v>
      </c>
      <c r="I24" s="1"/>
      <c r="J24" s="1"/>
      <c r="K24" s="44"/>
      <c r="L24" s="5"/>
      <c r="M24" s="5"/>
      <c r="N24" s="5"/>
      <c r="O24" s="5"/>
      <c r="P24" s="19"/>
      <c r="Q24" s="20"/>
      <c r="R24" s="5"/>
      <c r="S24" s="15"/>
    </row>
    <row r="25" spans="2:19" ht="13.5" thickBot="1" x14ac:dyDescent="0.25">
      <c r="B25" s="70" t="s">
        <v>1</v>
      </c>
      <c r="C25" s="81">
        <f>SUM(C9:C24)</f>
        <v>4500</v>
      </c>
      <c r="D25" s="81">
        <f>SUM(D14:D24)</f>
        <v>8622</v>
      </c>
      <c r="E25" s="82">
        <f>SUM(E9:E24)</f>
        <v>4500</v>
      </c>
      <c r="F25" s="82">
        <f>SUM(F9:F24)</f>
        <v>6100</v>
      </c>
      <c r="G25" s="83">
        <f>SUM(G9:G24)</f>
        <v>0</v>
      </c>
      <c r="H25" s="83">
        <f>SUM(H9:H24)</f>
        <v>2522</v>
      </c>
      <c r="I25" s="1"/>
      <c r="J25" s="1"/>
      <c r="K25" s="45"/>
      <c r="L25" s="22"/>
      <c r="M25" s="22"/>
      <c r="N25" s="22"/>
      <c r="O25" s="22"/>
      <c r="P25" s="97"/>
      <c r="Q25" s="98"/>
      <c r="R25" s="22"/>
      <c r="S25" s="23"/>
    </row>
    <row r="26" spans="2:19" ht="13.5" thickBot="1" x14ac:dyDescent="0.25">
      <c r="B26" s="69"/>
      <c r="C26" s="84"/>
      <c r="D26" s="84"/>
      <c r="E26" s="84"/>
      <c r="F26" s="84"/>
      <c r="G26" s="84"/>
      <c r="H26" s="84"/>
      <c r="I26" s="1"/>
      <c r="J26" s="1"/>
      <c r="K26" s="19"/>
    </row>
    <row r="27" spans="2:19" x14ac:dyDescent="0.2">
      <c r="B27" s="69"/>
      <c r="C27" s="78"/>
      <c r="D27" s="78"/>
      <c r="E27" s="79"/>
      <c r="F27" s="79"/>
      <c r="G27" s="75"/>
      <c r="H27" s="75"/>
      <c r="I27" s="1"/>
      <c r="J27" s="1"/>
      <c r="K27" s="87" t="s">
        <v>21</v>
      </c>
      <c r="L27" s="10"/>
      <c r="M27" s="25" t="s">
        <v>16</v>
      </c>
      <c r="N27" s="25" t="s">
        <v>10</v>
      </c>
      <c r="O27" s="27" t="s">
        <v>11</v>
      </c>
      <c r="P27" s="25"/>
      <c r="Q27" s="25"/>
      <c r="R27" s="29"/>
      <c r="S27" s="30"/>
    </row>
    <row r="28" spans="2:19" x14ac:dyDescent="0.2">
      <c r="B28" s="69">
        <v>213</v>
      </c>
      <c r="C28" s="78"/>
      <c r="D28" s="78"/>
      <c r="E28" s="79"/>
      <c r="F28" s="79"/>
      <c r="G28" s="75">
        <f t="shared" ref="G28:H41" si="6">C28-E28</f>
        <v>0</v>
      </c>
      <c r="H28" s="75">
        <f t="shared" si="6"/>
        <v>0</v>
      </c>
      <c r="I28" s="1"/>
      <c r="J28" s="1"/>
      <c r="K28" s="18"/>
      <c r="L28" s="5"/>
      <c r="M28" s="5">
        <v>1021</v>
      </c>
      <c r="N28" s="4"/>
      <c r="O28" s="8"/>
      <c r="P28" s="4"/>
      <c r="Q28" s="4"/>
      <c r="R28" s="5"/>
      <c r="S28" s="15"/>
    </row>
    <row r="29" spans="2:19" ht="13.5" thickBot="1" x14ac:dyDescent="0.25">
      <c r="B29" s="69">
        <v>214</v>
      </c>
      <c r="C29" s="78"/>
      <c r="D29" s="78"/>
      <c r="E29" s="79"/>
      <c r="F29" s="79"/>
      <c r="G29" s="75">
        <f t="shared" si="6"/>
        <v>0</v>
      </c>
      <c r="H29" s="75">
        <f t="shared" si="6"/>
        <v>0</v>
      </c>
      <c r="K29" s="21"/>
      <c r="L29" s="22"/>
      <c r="M29" s="22">
        <v>139</v>
      </c>
      <c r="N29" s="26">
        <v>2522</v>
      </c>
      <c r="O29" s="50"/>
      <c r="P29" s="26"/>
      <c r="Q29" s="26"/>
      <c r="R29" s="22"/>
      <c r="S29" s="51"/>
    </row>
    <row r="30" spans="2:19" x14ac:dyDescent="0.2">
      <c r="B30" s="69">
        <v>215</v>
      </c>
      <c r="C30" s="78">
        <v>5000</v>
      </c>
      <c r="D30" s="78"/>
      <c r="E30" s="79">
        <v>5000</v>
      </c>
      <c r="F30" s="79"/>
      <c r="G30" s="75">
        <f t="shared" si="6"/>
        <v>0</v>
      </c>
      <c r="H30" s="75">
        <f t="shared" si="6"/>
        <v>0</v>
      </c>
    </row>
    <row r="31" spans="2:19" x14ac:dyDescent="0.2">
      <c r="B31" s="69">
        <v>216</v>
      </c>
      <c r="C31" s="78"/>
      <c r="D31" s="78"/>
      <c r="E31" s="79"/>
      <c r="F31" s="79"/>
      <c r="G31" s="75">
        <f t="shared" si="6"/>
        <v>0</v>
      </c>
      <c r="H31" s="75">
        <f t="shared" si="6"/>
        <v>0</v>
      </c>
    </row>
    <row r="32" spans="2:19" x14ac:dyDescent="0.2">
      <c r="B32" s="69">
        <v>2181</v>
      </c>
      <c r="C32" s="78">
        <v>3300</v>
      </c>
      <c r="D32" s="78"/>
      <c r="E32" s="79">
        <v>3300</v>
      </c>
      <c r="F32" s="79"/>
      <c r="G32" s="75">
        <f t="shared" si="6"/>
        <v>0</v>
      </c>
      <c r="H32" s="75">
        <f t="shared" si="6"/>
        <v>0</v>
      </c>
    </row>
    <row r="33" spans="2:21" x14ac:dyDescent="0.2">
      <c r="B33" s="69">
        <v>2182</v>
      </c>
      <c r="C33" s="78">
        <v>1600</v>
      </c>
      <c r="D33" s="78"/>
      <c r="E33" s="79">
        <v>1600</v>
      </c>
      <c r="F33" s="79"/>
      <c r="G33" s="75">
        <f t="shared" si="6"/>
        <v>0</v>
      </c>
      <c r="H33" s="75">
        <f t="shared" si="6"/>
        <v>0</v>
      </c>
      <c r="J33" s="5"/>
      <c r="K33" s="5"/>
      <c r="L33" s="5"/>
      <c r="M33" s="5"/>
      <c r="N33" s="4"/>
      <c r="O33" s="8"/>
      <c r="P33" s="4"/>
      <c r="Q33" s="4"/>
      <c r="R33" s="7"/>
      <c r="S33" s="8"/>
      <c r="T33" s="5"/>
    </row>
    <row r="34" spans="2:21" x14ac:dyDescent="0.2">
      <c r="B34" s="69">
        <v>2183</v>
      </c>
      <c r="C34" s="78">
        <v>900</v>
      </c>
      <c r="D34" s="78"/>
      <c r="E34" s="79">
        <v>900</v>
      </c>
      <c r="F34" s="79"/>
      <c r="G34" s="75">
        <f t="shared" si="6"/>
        <v>0</v>
      </c>
      <c r="H34" s="75">
        <f t="shared" si="6"/>
        <v>0</v>
      </c>
      <c r="J34" s="5"/>
      <c r="K34" s="5"/>
      <c r="L34" s="5"/>
      <c r="M34" s="49"/>
      <c r="N34" s="4"/>
      <c r="O34" s="8"/>
      <c r="P34" s="31"/>
      <c r="Q34" s="31"/>
      <c r="R34" s="111"/>
      <c r="S34" s="112"/>
    </row>
    <row r="35" spans="2:21" x14ac:dyDescent="0.2">
      <c r="B35" s="69">
        <v>2184</v>
      </c>
      <c r="C35" s="78"/>
      <c r="D35" s="78"/>
      <c r="E35" s="79"/>
      <c r="F35" s="79"/>
      <c r="G35" s="75">
        <f t="shared" si="6"/>
        <v>0</v>
      </c>
      <c r="H35" s="75">
        <f t="shared" si="6"/>
        <v>0</v>
      </c>
      <c r="I35" s="5"/>
      <c r="J35" s="5"/>
      <c r="K35" s="5"/>
      <c r="L35" s="5"/>
      <c r="M35" s="5"/>
      <c r="N35" s="4"/>
      <c r="O35" s="8"/>
      <c r="P35" s="31"/>
      <c r="Q35" s="31"/>
      <c r="R35" s="111"/>
      <c r="S35" s="112"/>
    </row>
    <row r="36" spans="2:21" x14ac:dyDescent="0.2">
      <c r="B36" s="92">
        <v>261</v>
      </c>
      <c r="C36" s="78"/>
      <c r="D36" s="78"/>
      <c r="E36" s="79"/>
      <c r="F36" s="79"/>
      <c r="G36" s="75">
        <f t="shared" si="6"/>
        <v>0</v>
      </c>
      <c r="H36" s="75">
        <f t="shared" si="6"/>
        <v>0</v>
      </c>
      <c r="I36" s="5"/>
      <c r="J36" s="5"/>
      <c r="K36" s="5"/>
      <c r="L36" s="5"/>
      <c r="M36" s="5"/>
      <c r="N36" s="4"/>
      <c r="O36" s="8"/>
      <c r="P36" s="31"/>
      <c r="Q36" s="31"/>
      <c r="R36" s="111"/>
      <c r="S36" s="112"/>
    </row>
    <row r="37" spans="2:21" x14ac:dyDescent="0.2">
      <c r="B37" s="92">
        <v>266</v>
      </c>
      <c r="C37" s="78"/>
      <c r="D37" s="78"/>
      <c r="E37" s="79"/>
      <c r="F37" s="79"/>
      <c r="G37" s="75">
        <f t="shared" si="6"/>
        <v>0</v>
      </c>
      <c r="H37" s="75">
        <f t="shared" si="6"/>
        <v>0</v>
      </c>
      <c r="I37" s="5"/>
      <c r="J37" s="5"/>
      <c r="K37" s="5"/>
      <c r="L37" s="5"/>
      <c r="M37" s="35"/>
      <c r="N37" s="4"/>
      <c r="O37" s="8"/>
      <c r="P37" s="31"/>
      <c r="Q37" s="31"/>
      <c r="R37" s="111"/>
      <c r="S37" s="112"/>
    </row>
    <row r="38" spans="2:21" x14ac:dyDescent="0.2">
      <c r="B38" s="92">
        <v>271</v>
      </c>
      <c r="C38" s="78"/>
      <c r="D38" s="78"/>
      <c r="E38" s="79"/>
      <c r="F38" s="79"/>
      <c r="G38" s="75">
        <f t="shared" si="6"/>
        <v>0</v>
      </c>
      <c r="H38" s="75">
        <f t="shared" si="6"/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2:21" x14ac:dyDescent="0.2">
      <c r="B39" s="92">
        <v>272</v>
      </c>
      <c r="C39" s="78"/>
      <c r="D39" s="78"/>
      <c r="E39" s="79"/>
      <c r="F39" s="79"/>
      <c r="G39" s="75">
        <f t="shared" si="6"/>
        <v>0</v>
      </c>
      <c r="H39" s="75">
        <f t="shared" si="6"/>
        <v>0</v>
      </c>
      <c r="I39" s="5"/>
      <c r="J39" s="5"/>
      <c r="K39" s="5"/>
      <c r="L39" s="5"/>
      <c r="M39" s="5"/>
      <c r="N39" s="5"/>
    </row>
    <row r="40" spans="2:21" x14ac:dyDescent="0.2">
      <c r="B40" s="69">
        <v>275</v>
      </c>
      <c r="C40" s="78"/>
      <c r="D40" s="78"/>
      <c r="E40" s="79"/>
      <c r="F40" s="79"/>
      <c r="G40" s="75">
        <f t="shared" si="6"/>
        <v>0</v>
      </c>
      <c r="H40" s="75">
        <f t="shared" si="6"/>
        <v>0</v>
      </c>
      <c r="I40" s="5"/>
      <c r="J40" s="5"/>
      <c r="K40" s="5"/>
      <c r="L40" s="5"/>
      <c r="M40" s="35"/>
      <c r="N40" s="5"/>
    </row>
    <row r="41" spans="2:21" x14ac:dyDescent="0.2">
      <c r="B41" s="92">
        <v>276</v>
      </c>
      <c r="C41" s="78"/>
      <c r="D41" s="78"/>
      <c r="E41" s="79"/>
      <c r="F41" s="79"/>
      <c r="G41" s="75">
        <f t="shared" si="6"/>
        <v>0</v>
      </c>
      <c r="H41" s="75">
        <f t="shared" si="6"/>
        <v>0</v>
      </c>
      <c r="I41" s="5"/>
      <c r="J41" s="5"/>
      <c r="K41" s="5"/>
      <c r="L41" s="5"/>
      <c r="M41" s="5"/>
      <c r="N41" s="5"/>
    </row>
    <row r="42" spans="2:21" x14ac:dyDescent="0.2">
      <c r="B42" s="69">
        <v>2813</v>
      </c>
      <c r="C42" s="78"/>
      <c r="D42" s="78"/>
      <c r="E42" s="79"/>
      <c r="F42" s="79"/>
      <c r="G42" s="75">
        <f>C42-E42</f>
        <v>0</v>
      </c>
      <c r="H42" s="75">
        <f>D42-F42</f>
        <v>0</v>
      </c>
      <c r="I42" s="5"/>
      <c r="J42" s="5"/>
      <c r="K42" s="5"/>
      <c r="L42" s="5"/>
      <c r="M42" s="35"/>
      <c r="N42" s="5"/>
    </row>
    <row r="43" spans="2:21" x14ac:dyDescent="0.2">
      <c r="B43" s="69">
        <v>2814</v>
      </c>
      <c r="C43" s="78"/>
      <c r="D43" s="78"/>
      <c r="E43" s="79"/>
      <c r="F43" s="79"/>
      <c r="G43" s="75">
        <f>C43-E43</f>
        <v>0</v>
      </c>
      <c r="H43" s="75">
        <f t="shared" ref="H43:H46" si="7">D43-F43</f>
        <v>0</v>
      </c>
      <c r="I43" s="5"/>
      <c r="J43" s="5"/>
      <c r="K43" s="5"/>
      <c r="L43" s="5"/>
      <c r="M43" s="5"/>
      <c r="N43" s="5"/>
    </row>
    <row r="44" spans="2:21" x14ac:dyDescent="0.2">
      <c r="B44" s="69">
        <v>2815</v>
      </c>
      <c r="C44" s="78"/>
      <c r="D44" s="78">
        <v>5000</v>
      </c>
      <c r="E44" s="79"/>
      <c r="F44" s="79">
        <v>5000</v>
      </c>
      <c r="G44" s="75">
        <f t="shared" ref="G44:G46" si="8">C44-E44</f>
        <v>0</v>
      </c>
      <c r="H44" s="75">
        <f t="shared" si="7"/>
        <v>0</v>
      </c>
      <c r="I44" s="5"/>
      <c r="J44" s="5"/>
      <c r="K44" s="5"/>
      <c r="L44" s="5"/>
      <c r="O44" s="5"/>
      <c r="P44" s="5"/>
      <c r="Q44" s="4"/>
      <c r="R44" s="5"/>
      <c r="S44" s="5"/>
      <c r="T44" s="5"/>
      <c r="U44" s="5"/>
    </row>
    <row r="45" spans="2:21" x14ac:dyDescent="0.2">
      <c r="B45" s="69">
        <v>2816</v>
      </c>
      <c r="C45" s="78"/>
      <c r="D45" s="78"/>
      <c r="E45" s="79"/>
      <c r="F45" s="79"/>
      <c r="G45" s="75">
        <f t="shared" si="8"/>
        <v>0</v>
      </c>
      <c r="H45" s="75">
        <f t="shared" si="7"/>
        <v>0</v>
      </c>
      <c r="I45" s="5"/>
      <c r="J45" s="5"/>
      <c r="K45" s="5"/>
      <c r="L45" s="5"/>
      <c r="M45" s="4"/>
      <c r="N45" s="4"/>
      <c r="O45" s="34"/>
      <c r="P45" s="4"/>
      <c r="Q45" s="4"/>
      <c r="R45" s="52"/>
      <c r="S45" s="52"/>
      <c r="T45" s="5"/>
      <c r="U45" s="5"/>
    </row>
    <row r="46" spans="2:21" x14ac:dyDescent="0.2">
      <c r="B46" s="69">
        <v>2818</v>
      </c>
      <c r="C46" s="78"/>
      <c r="D46" s="78">
        <f>900+3300</f>
        <v>4200</v>
      </c>
      <c r="E46" s="79"/>
      <c r="F46" s="79">
        <v>4200</v>
      </c>
      <c r="G46" s="75">
        <f t="shared" si="8"/>
        <v>0</v>
      </c>
      <c r="H46" s="75">
        <f t="shared" si="7"/>
        <v>0</v>
      </c>
      <c r="I46" s="5"/>
      <c r="J46" s="5"/>
      <c r="K46" s="5"/>
      <c r="L46" s="96"/>
      <c r="M46" s="4"/>
      <c r="N46" s="4"/>
      <c r="O46" s="5"/>
      <c r="P46" s="5"/>
      <c r="Q46" s="5"/>
      <c r="R46" s="5"/>
      <c r="S46" s="5"/>
      <c r="T46" s="5"/>
      <c r="U46" s="5"/>
    </row>
    <row r="47" spans="2:21" x14ac:dyDescent="0.2">
      <c r="B47" s="70" t="s">
        <v>2</v>
      </c>
      <c r="C47" s="81">
        <f>SUM(C28:C46)</f>
        <v>10800</v>
      </c>
      <c r="D47" s="81">
        <f>SUM(D28:D46)</f>
        <v>9200</v>
      </c>
      <c r="E47" s="82">
        <f>SUM(E28:E46)</f>
        <v>10800</v>
      </c>
      <c r="F47" s="82">
        <f>SUM(F28:F46)</f>
        <v>9200</v>
      </c>
      <c r="G47" s="83">
        <f>C47-E47</f>
        <v>0</v>
      </c>
      <c r="H47" s="83">
        <f>D47-F47</f>
        <v>0</v>
      </c>
      <c r="I47" s="5"/>
      <c r="J47" s="5"/>
      <c r="K47" s="5"/>
      <c r="L47" s="96"/>
      <c r="M47" s="4"/>
      <c r="N47" s="4"/>
      <c r="O47" s="5"/>
      <c r="P47" s="5"/>
      <c r="Q47" s="5"/>
      <c r="R47" s="5"/>
      <c r="S47" s="5"/>
      <c r="T47" s="5"/>
      <c r="U47" s="5"/>
    </row>
    <row r="48" spans="2:21" x14ac:dyDescent="0.2">
      <c r="B48" s="69"/>
      <c r="C48" s="84"/>
      <c r="D48" s="84"/>
      <c r="E48" s="84"/>
      <c r="F48" s="84"/>
      <c r="G48" s="84"/>
      <c r="H48" s="84"/>
      <c r="K48" s="5"/>
      <c r="L48" s="96"/>
      <c r="M48" s="4"/>
      <c r="N48" s="4"/>
      <c r="O48" s="5"/>
      <c r="P48" s="5"/>
      <c r="Q48" s="5"/>
      <c r="R48" s="5"/>
      <c r="S48" s="5"/>
      <c r="T48" s="5"/>
      <c r="U48" s="5"/>
    </row>
    <row r="49" spans="11:21" x14ac:dyDescent="0.2">
      <c r="K49" s="5"/>
      <c r="L49" s="96"/>
      <c r="M49" s="4"/>
      <c r="N49" s="4"/>
      <c r="O49" s="5"/>
      <c r="P49" s="5"/>
      <c r="Q49" s="5"/>
      <c r="R49" s="5"/>
      <c r="S49" s="5"/>
      <c r="T49" s="5"/>
      <c r="U49" s="5"/>
    </row>
    <row r="50" spans="11:21" x14ac:dyDescent="0.2">
      <c r="K50" s="5"/>
      <c r="L50" s="5"/>
      <c r="M50" s="8"/>
      <c r="N50" s="4"/>
      <c r="O50" s="5"/>
      <c r="P50" s="5"/>
      <c r="Q50" s="5"/>
      <c r="R50" s="5"/>
      <c r="S50" s="5"/>
      <c r="T50" s="5"/>
      <c r="U50" s="4"/>
    </row>
    <row r="51" spans="11:21" x14ac:dyDescent="0.2"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1:21" x14ac:dyDescent="0.2"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1:21" x14ac:dyDescent="0.2"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1:21" x14ac:dyDescent="0.2"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1:21" x14ac:dyDescent="0.2"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1:21" x14ac:dyDescent="0.2">
      <c r="K56" s="5"/>
      <c r="L56" s="5"/>
      <c r="M56" s="8"/>
      <c r="N56" s="5"/>
      <c r="O56" s="5"/>
      <c r="P56" s="5"/>
      <c r="Q56" s="5"/>
      <c r="R56" s="5"/>
      <c r="S56" s="5"/>
      <c r="T56" s="5"/>
      <c r="U56" s="5"/>
    </row>
  </sheetData>
  <sheetProtection selectLockedCells="1" selectUnlockedCells="1"/>
  <mergeCells count="14">
    <mergeCell ref="L46:L49"/>
    <mergeCell ref="D3:H5"/>
    <mergeCell ref="D2:H2"/>
    <mergeCell ref="P5:R5"/>
    <mergeCell ref="C7:D7"/>
    <mergeCell ref="E7:F7"/>
    <mergeCell ref="G7:H7"/>
    <mergeCell ref="O16:P16"/>
    <mergeCell ref="R16:S16"/>
    <mergeCell ref="R20:R23"/>
    <mergeCell ref="S20:S23"/>
    <mergeCell ref="P25:Q25"/>
    <mergeCell ref="R34:R37"/>
    <mergeCell ref="S34:S37"/>
  </mergeCells>
  <pageMargins left="0.19685039370078741" right="0.27559055118110237" top="0.47244094488188981" bottom="0.39370078740157483" header="0.27559055118110237" footer="0.19685039370078741"/>
  <pageSetup paperSize="9" scale="50" orientation="landscape" useFirstPageNumber="1" r:id="rId1"/>
  <headerFooter alignWithMargins="0">
    <oddFooter xml:space="preserve">&amp;C&amp;Z&amp;F&amp;R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J54"/>
  <sheetViews>
    <sheetView topLeftCell="A7" zoomScaleNormal="100" workbookViewId="0">
      <selection activeCell="F17" sqref="F17"/>
    </sheetView>
  </sheetViews>
  <sheetFormatPr baseColWidth="10" defaultColWidth="11.5703125" defaultRowHeight="12.75" x14ac:dyDescent="0.2"/>
  <cols>
    <col min="1" max="1" width="1.42578125" customWidth="1"/>
    <col min="2" max="2" width="12.85546875" customWidth="1"/>
    <col min="3" max="6" width="12.5703125" customWidth="1"/>
    <col min="7" max="7" width="15.42578125" customWidth="1"/>
    <col min="8" max="8" width="15.85546875" customWidth="1"/>
    <col min="9" max="9" width="5.5703125" customWidth="1"/>
    <col min="10" max="10" width="3.140625" customWidth="1"/>
  </cols>
  <sheetData>
    <row r="2" spans="2:10" ht="15.75" x14ac:dyDescent="0.25">
      <c r="B2" s="2" t="s">
        <v>8</v>
      </c>
      <c r="D2" s="107">
        <f>'état après correction cl 2'!D2:H2</f>
        <v>0</v>
      </c>
      <c r="E2" s="107"/>
      <c r="F2" s="107"/>
      <c r="G2" s="107"/>
      <c r="H2" s="107"/>
    </row>
    <row r="3" spans="2:10" x14ac:dyDescent="0.2">
      <c r="D3" s="106" t="s">
        <v>22</v>
      </c>
      <c r="E3" s="106"/>
      <c r="F3" s="106"/>
      <c r="G3" s="106"/>
      <c r="H3" s="106"/>
    </row>
    <row r="4" spans="2:10" x14ac:dyDescent="0.2">
      <c r="D4" s="106"/>
      <c r="E4" s="106"/>
      <c r="F4" s="106"/>
      <c r="G4" s="106"/>
      <c r="H4" s="106"/>
      <c r="I4" s="3"/>
      <c r="J4" s="3"/>
    </row>
    <row r="5" spans="2:10" x14ac:dyDescent="0.2">
      <c r="B5" s="53" t="s">
        <v>9</v>
      </c>
      <c r="D5" s="106"/>
      <c r="E5" s="106"/>
      <c r="F5" s="106"/>
      <c r="G5" s="106"/>
      <c r="H5" s="106"/>
    </row>
    <row r="6" spans="2:10" x14ac:dyDescent="0.2">
      <c r="I6" s="24"/>
      <c r="J6" s="24"/>
    </row>
    <row r="7" spans="2:10" x14ac:dyDescent="0.2">
      <c r="B7" s="69"/>
      <c r="C7" s="110" t="s">
        <v>0</v>
      </c>
      <c r="D7" s="110"/>
      <c r="E7" s="110" t="s">
        <v>4</v>
      </c>
      <c r="F7" s="110"/>
      <c r="G7" s="110" t="s">
        <v>5</v>
      </c>
      <c r="H7" s="110"/>
      <c r="I7" s="3"/>
      <c r="J7" s="3"/>
    </row>
    <row r="8" spans="2:10" x14ac:dyDescent="0.2">
      <c r="B8" s="69"/>
      <c r="C8" s="70" t="s">
        <v>10</v>
      </c>
      <c r="D8" s="70" t="s">
        <v>11</v>
      </c>
      <c r="E8" s="70" t="s">
        <v>10</v>
      </c>
      <c r="F8" s="70" t="s">
        <v>11</v>
      </c>
      <c r="G8" s="69"/>
      <c r="H8" s="69"/>
    </row>
    <row r="9" spans="2:10" x14ac:dyDescent="0.2">
      <c r="B9" s="71">
        <v>1021</v>
      </c>
      <c r="C9" s="72"/>
      <c r="D9" s="72"/>
      <c r="E9" s="73"/>
      <c r="F9" s="74"/>
      <c r="G9" s="75">
        <f t="shared" ref="G9:H16" si="0">C9-E9</f>
        <v>0</v>
      </c>
      <c r="H9" s="75">
        <f t="shared" si="0"/>
        <v>0</v>
      </c>
      <c r="I9" s="3"/>
      <c r="J9" s="3"/>
    </row>
    <row r="10" spans="2:10" x14ac:dyDescent="0.2">
      <c r="B10" s="71">
        <v>103</v>
      </c>
      <c r="C10" s="72"/>
      <c r="D10" s="72"/>
      <c r="E10" s="73"/>
      <c r="F10" s="74"/>
      <c r="G10" s="75"/>
      <c r="H10" s="75"/>
      <c r="I10" s="3"/>
      <c r="J10" s="3"/>
    </row>
    <row r="11" spans="2:10" x14ac:dyDescent="0.2">
      <c r="B11" s="71">
        <v>10681</v>
      </c>
      <c r="C11" s="76"/>
      <c r="D11" s="76"/>
      <c r="E11" s="77"/>
      <c r="F11" s="77"/>
      <c r="G11" s="77"/>
      <c r="H11" s="77"/>
    </row>
    <row r="12" spans="2:10" x14ac:dyDescent="0.2">
      <c r="B12" s="71">
        <v>10684</v>
      </c>
      <c r="C12" s="77"/>
      <c r="D12" s="77"/>
      <c r="E12" s="77"/>
      <c r="F12" s="77"/>
      <c r="G12" s="77"/>
      <c r="H12" s="77"/>
    </row>
    <row r="13" spans="2:10" x14ac:dyDescent="0.2">
      <c r="B13" s="71">
        <v>10687</v>
      </c>
      <c r="C13" s="76"/>
      <c r="D13" s="76"/>
      <c r="E13" s="77"/>
      <c r="F13" s="77"/>
      <c r="G13" s="77"/>
      <c r="H13" s="77"/>
    </row>
    <row r="14" spans="2:10" x14ac:dyDescent="0.2">
      <c r="B14" s="71">
        <v>1069</v>
      </c>
      <c r="C14" s="78"/>
      <c r="D14" s="78"/>
      <c r="E14" s="79"/>
      <c r="F14" s="79"/>
      <c r="G14" s="75">
        <f t="shared" si="0"/>
        <v>0</v>
      </c>
      <c r="H14" s="75">
        <f t="shared" si="0"/>
        <v>0</v>
      </c>
    </row>
    <row r="15" spans="2:10" x14ac:dyDescent="0.2">
      <c r="B15" s="71">
        <v>1311</v>
      </c>
      <c r="C15" s="78"/>
      <c r="D15" s="78">
        <v>1200</v>
      </c>
      <c r="E15" s="79"/>
      <c r="F15" s="79">
        <v>1200</v>
      </c>
      <c r="G15" s="75">
        <f t="shared" si="0"/>
        <v>0</v>
      </c>
      <c r="H15" s="75">
        <f t="shared" si="0"/>
        <v>0</v>
      </c>
    </row>
    <row r="16" spans="2:10" x14ac:dyDescent="0.2">
      <c r="B16" s="71">
        <v>1312</v>
      </c>
      <c r="C16" s="78"/>
      <c r="D16" s="78">
        <v>2522</v>
      </c>
      <c r="E16" s="79"/>
      <c r="F16" s="79">
        <v>2522</v>
      </c>
      <c r="G16" s="75">
        <f t="shared" si="0"/>
        <v>0</v>
      </c>
      <c r="H16" s="80">
        <f t="shared" si="0"/>
        <v>0</v>
      </c>
    </row>
    <row r="17" spans="2:10" x14ac:dyDescent="0.2">
      <c r="B17" s="95">
        <v>1313</v>
      </c>
      <c r="C17" s="78"/>
      <c r="D17" s="78"/>
      <c r="E17" s="79"/>
      <c r="F17" s="79"/>
      <c r="G17" s="75">
        <f t="shared" ref="G17" si="1">C17-E17</f>
        <v>0</v>
      </c>
      <c r="H17" s="80">
        <f t="shared" ref="H17" si="2">D17-F17</f>
        <v>0</v>
      </c>
    </row>
    <row r="18" spans="2:10" x14ac:dyDescent="0.2">
      <c r="B18" s="71">
        <v>13181</v>
      </c>
      <c r="C18" s="78"/>
      <c r="D18" s="78">
        <v>1600</v>
      </c>
      <c r="E18" s="79"/>
      <c r="F18" s="79">
        <v>1600</v>
      </c>
      <c r="G18" s="75">
        <f t="shared" ref="G18:H24" si="3">C18-E18</f>
        <v>0</v>
      </c>
      <c r="H18" s="75">
        <f t="shared" si="3"/>
        <v>0</v>
      </c>
    </row>
    <row r="19" spans="2:10" x14ac:dyDescent="0.2">
      <c r="B19" s="71">
        <v>13182</v>
      </c>
      <c r="C19" s="78"/>
      <c r="D19" s="78"/>
      <c r="E19" s="79"/>
      <c r="F19" s="79"/>
      <c r="G19" s="75">
        <f t="shared" si="3"/>
        <v>0</v>
      </c>
      <c r="H19" s="75">
        <f t="shared" si="3"/>
        <v>0</v>
      </c>
    </row>
    <row r="20" spans="2:10" x14ac:dyDescent="0.2">
      <c r="B20" s="71">
        <v>13185</v>
      </c>
      <c r="C20" s="78"/>
      <c r="D20" s="78">
        <v>3300</v>
      </c>
      <c r="E20" s="79"/>
      <c r="F20" s="79">
        <v>3300</v>
      </c>
      <c r="G20" s="75">
        <f t="shared" si="3"/>
        <v>0</v>
      </c>
      <c r="H20" s="80">
        <f t="shared" si="3"/>
        <v>0</v>
      </c>
    </row>
    <row r="21" spans="2:10" x14ac:dyDescent="0.2">
      <c r="B21" s="71">
        <v>13186</v>
      </c>
      <c r="C21" s="78"/>
      <c r="D21" s="78"/>
      <c r="E21" s="79"/>
      <c r="F21" s="79"/>
      <c r="G21" s="75">
        <f t="shared" si="3"/>
        <v>0</v>
      </c>
      <c r="H21" s="75">
        <f t="shared" si="3"/>
        <v>0</v>
      </c>
    </row>
    <row r="22" spans="2:10" x14ac:dyDescent="0.2">
      <c r="B22" s="71">
        <v>13188</v>
      </c>
      <c r="C22" s="78"/>
      <c r="D22" s="78"/>
      <c r="E22" s="79"/>
      <c r="F22" s="79"/>
      <c r="G22" s="75">
        <f t="shared" si="3"/>
        <v>0</v>
      </c>
      <c r="H22" s="80">
        <f t="shared" si="3"/>
        <v>0</v>
      </c>
    </row>
    <row r="23" spans="2:10" x14ac:dyDescent="0.2">
      <c r="B23" s="71">
        <v>138</v>
      </c>
      <c r="C23" s="78"/>
      <c r="D23" s="78"/>
      <c r="E23" s="79"/>
      <c r="F23" s="79"/>
      <c r="G23" s="75">
        <f t="shared" si="3"/>
        <v>0</v>
      </c>
      <c r="H23" s="75">
        <f t="shared" si="3"/>
        <v>0</v>
      </c>
    </row>
    <row r="24" spans="2:10" x14ac:dyDescent="0.2">
      <c r="B24" s="71">
        <v>139</v>
      </c>
      <c r="C24" s="78">
        <f>4500+2522</f>
        <v>7022</v>
      </c>
      <c r="D24" s="78"/>
      <c r="E24" s="79">
        <f>4500+2522</f>
        <v>7022</v>
      </c>
      <c r="F24" s="79"/>
      <c r="G24" s="75">
        <f t="shared" si="3"/>
        <v>0</v>
      </c>
      <c r="H24" s="75">
        <f t="shared" si="3"/>
        <v>0</v>
      </c>
      <c r="I24" s="36"/>
      <c r="J24" s="36"/>
    </row>
    <row r="25" spans="2:10" x14ac:dyDescent="0.2">
      <c r="B25" s="70" t="s">
        <v>1</v>
      </c>
      <c r="C25" s="81">
        <f>SUM(C9:C24)</f>
        <v>7022</v>
      </c>
      <c r="D25" s="81">
        <f>SUM(D14:D24)</f>
        <v>8622</v>
      </c>
      <c r="E25" s="82">
        <f>SUM(E9:E24)</f>
        <v>7022</v>
      </c>
      <c r="F25" s="82">
        <f>SUM(F9:F24)</f>
        <v>8622</v>
      </c>
      <c r="G25" s="83">
        <f>SUM(G9:G24)</f>
        <v>0</v>
      </c>
      <c r="H25" s="83">
        <f>SUM(H9:H24)</f>
        <v>0</v>
      </c>
      <c r="I25" s="1"/>
      <c r="J25" s="1"/>
    </row>
    <row r="26" spans="2:10" x14ac:dyDescent="0.2">
      <c r="B26" s="69"/>
      <c r="C26" s="84"/>
      <c r="D26" s="84"/>
      <c r="E26" s="84"/>
      <c r="F26" s="84"/>
      <c r="G26" s="84"/>
      <c r="H26" s="84"/>
      <c r="I26" s="1"/>
      <c r="J26" s="1"/>
    </row>
    <row r="27" spans="2:10" x14ac:dyDescent="0.2">
      <c r="B27" s="69"/>
      <c r="C27" s="78"/>
      <c r="D27" s="78"/>
      <c r="E27" s="79"/>
      <c r="F27" s="79"/>
      <c r="G27" s="75"/>
      <c r="H27" s="75"/>
      <c r="I27" s="1"/>
      <c r="J27" s="1"/>
    </row>
    <row r="28" spans="2:10" x14ac:dyDescent="0.2">
      <c r="B28" s="69">
        <v>213</v>
      </c>
      <c r="C28" s="78"/>
      <c r="D28" s="78"/>
      <c r="E28" s="79"/>
      <c r="F28" s="79"/>
      <c r="G28" s="75">
        <f t="shared" ref="G28:H41" si="4">C28-E28</f>
        <v>0</v>
      </c>
      <c r="H28" s="75">
        <f t="shared" si="4"/>
        <v>0</v>
      </c>
      <c r="I28" s="1"/>
      <c r="J28" s="1"/>
    </row>
    <row r="29" spans="2:10" x14ac:dyDescent="0.2">
      <c r="B29" s="69">
        <v>214</v>
      </c>
      <c r="C29" s="78"/>
      <c r="D29" s="78"/>
      <c r="E29" s="79"/>
      <c r="F29" s="79"/>
      <c r="G29" s="75">
        <f t="shared" si="4"/>
        <v>0</v>
      </c>
      <c r="H29" s="75">
        <f t="shared" si="4"/>
        <v>0</v>
      </c>
      <c r="I29" s="1"/>
      <c r="J29" s="1"/>
    </row>
    <row r="30" spans="2:10" x14ac:dyDescent="0.2">
      <c r="B30" s="69">
        <v>215</v>
      </c>
      <c r="C30" s="78">
        <v>5000</v>
      </c>
      <c r="D30" s="78"/>
      <c r="E30" s="79">
        <v>5000</v>
      </c>
      <c r="F30" s="79"/>
      <c r="G30" s="75">
        <f t="shared" si="4"/>
        <v>0</v>
      </c>
      <c r="H30" s="75">
        <f t="shared" si="4"/>
        <v>0</v>
      </c>
    </row>
    <row r="31" spans="2:10" x14ac:dyDescent="0.2">
      <c r="B31" s="69">
        <v>216</v>
      </c>
      <c r="C31" s="78"/>
      <c r="D31" s="78"/>
      <c r="E31" s="79"/>
      <c r="F31" s="79"/>
      <c r="G31" s="75">
        <f t="shared" si="4"/>
        <v>0</v>
      </c>
      <c r="H31" s="75">
        <f t="shared" si="4"/>
        <v>0</v>
      </c>
    </row>
    <row r="32" spans="2:10" x14ac:dyDescent="0.2">
      <c r="B32" s="69">
        <v>2181</v>
      </c>
      <c r="C32" s="78">
        <v>3300</v>
      </c>
      <c r="D32" s="78"/>
      <c r="E32" s="79">
        <v>3300</v>
      </c>
      <c r="F32" s="79"/>
      <c r="G32" s="75">
        <f t="shared" si="4"/>
        <v>0</v>
      </c>
      <c r="H32" s="75">
        <f t="shared" si="4"/>
        <v>0</v>
      </c>
    </row>
    <row r="33" spans="2:10" x14ac:dyDescent="0.2">
      <c r="B33" s="69">
        <v>2182</v>
      </c>
      <c r="C33" s="78">
        <v>1600</v>
      </c>
      <c r="D33" s="78"/>
      <c r="E33" s="79">
        <v>1600</v>
      </c>
      <c r="F33" s="79"/>
      <c r="G33" s="75">
        <f t="shared" si="4"/>
        <v>0</v>
      </c>
      <c r="H33" s="75">
        <f t="shared" si="4"/>
        <v>0</v>
      </c>
    </row>
    <row r="34" spans="2:10" x14ac:dyDescent="0.2">
      <c r="B34" s="69">
        <v>2183</v>
      </c>
      <c r="C34" s="78">
        <v>900</v>
      </c>
      <c r="D34" s="78"/>
      <c r="E34" s="79">
        <v>900</v>
      </c>
      <c r="F34" s="79"/>
      <c r="G34" s="75">
        <f t="shared" si="4"/>
        <v>0</v>
      </c>
      <c r="H34" s="75">
        <f t="shared" si="4"/>
        <v>0</v>
      </c>
      <c r="J34" s="5"/>
    </row>
    <row r="35" spans="2:10" x14ac:dyDescent="0.2">
      <c r="B35" s="69">
        <v>2184</v>
      </c>
      <c r="C35" s="78"/>
      <c r="D35" s="78"/>
      <c r="E35" s="79"/>
      <c r="F35" s="79"/>
      <c r="G35" s="75">
        <f t="shared" si="4"/>
        <v>0</v>
      </c>
      <c r="H35" s="75">
        <f t="shared" si="4"/>
        <v>0</v>
      </c>
      <c r="J35" s="5"/>
    </row>
    <row r="36" spans="2:10" x14ac:dyDescent="0.2">
      <c r="B36" s="92">
        <v>261</v>
      </c>
      <c r="C36" s="78"/>
      <c r="D36" s="78"/>
      <c r="E36" s="79"/>
      <c r="F36" s="79"/>
      <c r="G36" s="75">
        <f t="shared" si="4"/>
        <v>0</v>
      </c>
      <c r="H36" s="75">
        <f t="shared" si="4"/>
        <v>0</v>
      </c>
      <c r="J36" s="5"/>
    </row>
    <row r="37" spans="2:10" x14ac:dyDescent="0.2">
      <c r="B37" s="92">
        <v>266</v>
      </c>
      <c r="C37" s="78"/>
      <c r="D37" s="78"/>
      <c r="E37" s="79"/>
      <c r="F37" s="79"/>
      <c r="G37" s="75">
        <f t="shared" si="4"/>
        <v>0</v>
      </c>
      <c r="H37" s="75">
        <f t="shared" si="4"/>
        <v>0</v>
      </c>
      <c r="J37" s="5"/>
    </row>
    <row r="38" spans="2:10" x14ac:dyDescent="0.2">
      <c r="B38" s="92">
        <v>271</v>
      </c>
      <c r="C38" s="78"/>
      <c r="D38" s="78"/>
      <c r="E38" s="79"/>
      <c r="F38" s="79"/>
      <c r="G38" s="75">
        <f t="shared" si="4"/>
        <v>0</v>
      </c>
      <c r="H38" s="75">
        <f t="shared" si="4"/>
        <v>0</v>
      </c>
      <c r="J38" s="5"/>
    </row>
    <row r="39" spans="2:10" x14ac:dyDescent="0.2">
      <c r="B39" s="92">
        <v>272</v>
      </c>
      <c r="C39" s="78"/>
      <c r="D39" s="78"/>
      <c r="E39" s="79"/>
      <c r="F39" s="79"/>
      <c r="G39" s="75">
        <f t="shared" si="4"/>
        <v>0</v>
      </c>
      <c r="H39" s="75">
        <f t="shared" si="4"/>
        <v>0</v>
      </c>
      <c r="J39" s="5"/>
    </row>
    <row r="40" spans="2:10" x14ac:dyDescent="0.2">
      <c r="B40" s="69">
        <v>275</v>
      </c>
      <c r="C40" s="78"/>
      <c r="D40" s="78"/>
      <c r="E40" s="79"/>
      <c r="F40" s="79"/>
      <c r="G40" s="75">
        <f t="shared" si="4"/>
        <v>0</v>
      </c>
      <c r="H40" s="75">
        <f t="shared" si="4"/>
        <v>0</v>
      </c>
      <c r="J40" s="5"/>
    </row>
    <row r="41" spans="2:10" x14ac:dyDescent="0.2">
      <c r="B41" s="92">
        <v>276</v>
      </c>
      <c r="C41" s="78"/>
      <c r="D41" s="78"/>
      <c r="E41" s="79"/>
      <c r="F41" s="79"/>
      <c r="G41" s="75">
        <f t="shared" si="4"/>
        <v>0</v>
      </c>
      <c r="H41" s="75">
        <f t="shared" si="4"/>
        <v>0</v>
      </c>
      <c r="I41" s="5"/>
      <c r="J41" s="5"/>
    </row>
    <row r="42" spans="2:10" x14ac:dyDescent="0.2">
      <c r="B42" s="69">
        <v>2813</v>
      </c>
      <c r="C42" s="78"/>
      <c r="D42" s="78"/>
      <c r="E42" s="79"/>
      <c r="F42" s="79"/>
      <c r="G42" s="75">
        <f>C42-E42</f>
        <v>0</v>
      </c>
      <c r="H42" s="75">
        <f>D42-F42</f>
        <v>0</v>
      </c>
      <c r="I42" s="5"/>
      <c r="J42" s="5"/>
    </row>
    <row r="43" spans="2:10" x14ac:dyDescent="0.2">
      <c r="B43" s="69">
        <v>2814</v>
      </c>
      <c r="C43" s="78"/>
      <c r="D43" s="78"/>
      <c r="E43" s="79"/>
      <c r="F43" s="79"/>
      <c r="G43" s="75">
        <f>C43-E43</f>
        <v>0</v>
      </c>
      <c r="H43" s="75">
        <f t="shared" ref="H43:H46" si="5">D43-F43</f>
        <v>0</v>
      </c>
      <c r="I43" s="5"/>
      <c r="J43" s="5"/>
    </row>
    <row r="44" spans="2:10" x14ac:dyDescent="0.2">
      <c r="B44" s="69">
        <v>2815</v>
      </c>
      <c r="C44" s="78"/>
      <c r="D44" s="78">
        <v>5000</v>
      </c>
      <c r="E44" s="79"/>
      <c r="F44" s="79">
        <v>5000</v>
      </c>
      <c r="G44" s="75">
        <f t="shared" ref="G44:G46" si="6">C44-E44</f>
        <v>0</v>
      </c>
      <c r="H44" s="75">
        <f t="shared" si="5"/>
        <v>0</v>
      </c>
      <c r="I44" s="5"/>
      <c r="J44" s="5"/>
    </row>
    <row r="45" spans="2:10" x14ac:dyDescent="0.2">
      <c r="B45" s="69">
        <v>2816</v>
      </c>
      <c r="C45" s="78"/>
      <c r="D45" s="78"/>
      <c r="E45" s="79"/>
      <c r="F45" s="79"/>
      <c r="G45" s="75">
        <f t="shared" si="6"/>
        <v>0</v>
      </c>
      <c r="H45" s="75">
        <f t="shared" si="5"/>
        <v>0</v>
      </c>
      <c r="I45" s="5"/>
      <c r="J45" s="5"/>
    </row>
    <row r="46" spans="2:10" x14ac:dyDescent="0.2">
      <c r="B46" s="69">
        <v>2818</v>
      </c>
      <c r="C46" s="78"/>
      <c r="D46" s="78">
        <f>900+3300</f>
        <v>4200</v>
      </c>
      <c r="E46" s="79"/>
      <c r="F46" s="79">
        <v>4200</v>
      </c>
      <c r="G46" s="75">
        <f t="shared" si="6"/>
        <v>0</v>
      </c>
      <c r="H46" s="75">
        <f t="shared" si="5"/>
        <v>0</v>
      </c>
      <c r="I46" s="5"/>
      <c r="J46" s="5"/>
    </row>
    <row r="47" spans="2:10" x14ac:dyDescent="0.2">
      <c r="B47" s="70" t="s">
        <v>2</v>
      </c>
      <c r="C47" s="81">
        <f>SUM(C28:C46)</f>
        <v>10800</v>
      </c>
      <c r="D47" s="81">
        <f>SUM(D28:D46)</f>
        <v>9200</v>
      </c>
      <c r="E47" s="82">
        <f>SUM(E28:E46)</f>
        <v>10800</v>
      </c>
      <c r="F47" s="82">
        <f>SUM(F28:F46)</f>
        <v>9200</v>
      </c>
      <c r="G47" s="83">
        <f>C47-E47</f>
        <v>0</v>
      </c>
      <c r="H47" s="83">
        <f>D47-F47</f>
        <v>0</v>
      </c>
      <c r="I47" s="5"/>
      <c r="J47" s="5"/>
    </row>
    <row r="48" spans="2:10" x14ac:dyDescent="0.2">
      <c r="B48" s="69"/>
      <c r="C48" s="84"/>
      <c r="D48" s="84"/>
      <c r="E48" s="84"/>
      <c r="F48" s="84"/>
      <c r="G48" s="84"/>
      <c r="H48" s="84"/>
      <c r="I48" s="5"/>
      <c r="J48" s="5"/>
    </row>
    <row r="49" spans="2:10" x14ac:dyDescent="0.2">
      <c r="B49" s="5"/>
      <c r="C49" s="5"/>
      <c r="D49" s="5"/>
      <c r="E49" s="5"/>
      <c r="F49" s="5"/>
      <c r="G49" s="5"/>
      <c r="H49" s="5"/>
      <c r="I49" s="5"/>
      <c r="J49" s="5"/>
    </row>
    <row r="50" spans="2:10" x14ac:dyDescent="0.2">
      <c r="B50" s="5"/>
      <c r="C50" s="5"/>
      <c r="D50" s="5"/>
      <c r="E50" s="5"/>
      <c r="F50" s="5"/>
      <c r="G50" s="5"/>
      <c r="H50" s="5"/>
      <c r="I50" s="5"/>
      <c r="J50" s="5"/>
    </row>
    <row r="51" spans="2:10" x14ac:dyDescent="0.2">
      <c r="B51" s="5"/>
      <c r="C51" s="5"/>
      <c r="D51" s="5"/>
      <c r="E51" s="32"/>
      <c r="F51" s="5"/>
      <c r="G51" s="5"/>
      <c r="H51" s="5"/>
      <c r="I51" s="5"/>
      <c r="J51" s="5"/>
    </row>
    <row r="52" spans="2:10" x14ac:dyDescent="0.2">
      <c r="B52" s="5"/>
      <c r="C52" s="5"/>
      <c r="D52" s="5"/>
      <c r="E52" s="5"/>
      <c r="F52" s="5"/>
      <c r="G52" s="5"/>
      <c r="H52" s="5"/>
      <c r="I52" s="5"/>
      <c r="J52" s="5"/>
    </row>
    <row r="53" spans="2:10" x14ac:dyDescent="0.2">
      <c r="B53" s="5"/>
      <c r="C53" s="5"/>
      <c r="D53" s="5"/>
      <c r="E53" s="5"/>
      <c r="F53" s="28"/>
      <c r="G53" s="5"/>
      <c r="H53" s="5"/>
      <c r="I53" s="5"/>
      <c r="J53" s="5"/>
    </row>
    <row r="54" spans="2:10" x14ac:dyDescent="0.2">
      <c r="B54" s="5"/>
      <c r="C54" s="5"/>
      <c r="D54" s="5"/>
      <c r="E54" s="5"/>
      <c r="F54" s="5"/>
      <c r="G54" s="5"/>
      <c r="H54" s="5"/>
      <c r="I54" s="5"/>
      <c r="J54" s="5"/>
    </row>
  </sheetData>
  <sheetProtection selectLockedCells="1" selectUnlockedCells="1"/>
  <mergeCells count="5">
    <mergeCell ref="D2:H2"/>
    <mergeCell ref="D3:H5"/>
    <mergeCell ref="C7:D7"/>
    <mergeCell ref="E7:F7"/>
    <mergeCell ref="G7:H7"/>
  </mergeCells>
  <pageMargins left="0.1986111111111111" right="0.28680555555555554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Notice</vt:lpstr>
      <vt:lpstr>état initial</vt:lpstr>
      <vt:lpstr>état après correction cl 2</vt:lpstr>
      <vt:lpstr> état final après correct cl1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agentcomptable</dc:creator>
  <cp:lastModifiedBy>Administration centrale</cp:lastModifiedBy>
  <cp:lastPrinted>2021-03-15T11:47:09Z</cp:lastPrinted>
  <dcterms:created xsi:type="dcterms:W3CDTF">2018-05-24T07:23:28Z</dcterms:created>
  <dcterms:modified xsi:type="dcterms:W3CDTF">2021-09-22T12:31:01Z</dcterms:modified>
</cp:coreProperties>
</file>